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H87" i="8" l="1"/>
  <c r="E21" i="9" l="1"/>
  <c r="I182" i="9"/>
  <c r="I181" i="9"/>
  <c r="I180" i="9"/>
  <c r="I179" i="9"/>
  <c r="I178" i="9"/>
  <c r="H177" i="9"/>
  <c r="G177" i="9"/>
  <c r="I177" i="9" s="1"/>
  <c r="F177" i="9"/>
  <c r="E177" i="9"/>
  <c r="I176" i="9"/>
  <c r="I175" i="9"/>
  <c r="I174" i="9"/>
  <c r="I173" i="9"/>
  <c r="I172" i="9"/>
  <c r="I171" i="9"/>
  <c r="H171" i="9"/>
  <c r="G171" i="9"/>
  <c r="F171" i="9"/>
  <c r="E171" i="9"/>
  <c r="I170" i="9"/>
  <c r="I169" i="9"/>
  <c r="I168" i="9"/>
  <c r="I167" i="9"/>
  <c r="H165" i="9"/>
  <c r="G165" i="9"/>
  <c r="F165" i="9"/>
  <c r="E165" i="9"/>
  <c r="I165" i="9" s="1"/>
  <c r="I164" i="9"/>
  <c r="I163" i="9"/>
  <c r="I162" i="9"/>
  <c r="I161" i="9"/>
  <c r="I160" i="9"/>
  <c r="H159" i="9"/>
  <c r="G159" i="9"/>
  <c r="F159" i="9"/>
  <c r="E159" i="9"/>
  <c r="I159" i="9" s="1"/>
  <c r="I158" i="9"/>
  <c r="H158" i="9"/>
  <c r="G158" i="9"/>
  <c r="F158" i="9"/>
  <c r="E158" i="9"/>
  <c r="H157" i="9"/>
  <c r="G157" i="9"/>
  <c r="F157" i="9"/>
  <c r="I157" i="9" s="1"/>
  <c r="E157" i="9"/>
  <c r="H156" i="9"/>
  <c r="G156" i="9"/>
  <c r="F156" i="9"/>
  <c r="E156" i="9"/>
  <c r="E153" i="9" s="1"/>
  <c r="H155" i="9"/>
  <c r="H153" i="9" s="1"/>
  <c r="G155" i="9"/>
  <c r="F155" i="9"/>
  <c r="E155" i="9"/>
  <c r="I154" i="9"/>
  <c r="G153" i="9"/>
  <c r="F153" i="9"/>
  <c r="I152" i="9"/>
  <c r="I151" i="9"/>
  <c r="I150" i="9"/>
  <c r="I149" i="9"/>
  <c r="I148" i="9"/>
  <c r="H147" i="9"/>
  <c r="I147" i="9" s="1"/>
  <c r="G147" i="9"/>
  <c r="F147" i="9"/>
  <c r="E147" i="9"/>
  <c r="I146" i="9"/>
  <c r="I145" i="9"/>
  <c r="I144" i="9"/>
  <c r="I143" i="9"/>
  <c r="I142" i="9"/>
  <c r="I141" i="9" s="1"/>
  <c r="H141" i="9"/>
  <c r="G141" i="9"/>
  <c r="F141" i="9"/>
  <c r="E141" i="9"/>
  <c r="H140" i="9"/>
  <c r="G140" i="9"/>
  <c r="I140" i="9" s="1"/>
  <c r="F140" i="9"/>
  <c r="E140" i="9"/>
  <c r="H139" i="9"/>
  <c r="G139" i="9"/>
  <c r="F139" i="9"/>
  <c r="E139" i="9"/>
  <c r="I139" i="9" s="1"/>
  <c r="I138" i="9"/>
  <c r="H138" i="9"/>
  <c r="G138" i="9"/>
  <c r="F138" i="9"/>
  <c r="E138" i="9"/>
  <c r="H137" i="9"/>
  <c r="G137" i="9"/>
  <c r="F137" i="9"/>
  <c r="I137" i="9" s="1"/>
  <c r="E137" i="9"/>
  <c r="H136" i="9"/>
  <c r="G136" i="9"/>
  <c r="G135" i="9" s="1"/>
  <c r="F136" i="9"/>
  <c r="F135" i="9" s="1"/>
  <c r="E136" i="9"/>
  <c r="I136" i="9" s="1"/>
  <c r="H135" i="9"/>
  <c r="I134" i="9"/>
  <c r="I133" i="9"/>
  <c r="I131" i="9"/>
  <c r="I130" i="9"/>
  <c r="I129" i="9"/>
  <c r="I128" i="9"/>
  <c r="I127" i="9"/>
  <c r="I126" i="9"/>
  <c r="I125" i="9"/>
  <c r="I124" i="9"/>
  <c r="I123" i="9"/>
  <c r="H123" i="9"/>
  <c r="G123" i="9"/>
  <c r="F123" i="9"/>
  <c r="E123" i="9"/>
  <c r="H122" i="9"/>
  <c r="G122" i="9"/>
  <c r="F122" i="9"/>
  <c r="E122" i="9"/>
  <c r="I122" i="9" s="1"/>
  <c r="I121" i="9"/>
  <c r="H121" i="9"/>
  <c r="G121" i="9"/>
  <c r="F121" i="9"/>
  <c r="E121" i="9"/>
  <c r="H120" i="9"/>
  <c r="G120" i="9"/>
  <c r="F120" i="9"/>
  <c r="I120" i="9" s="1"/>
  <c r="E120" i="9"/>
  <c r="H119" i="9"/>
  <c r="G119" i="9"/>
  <c r="F119" i="9"/>
  <c r="E119" i="9"/>
  <c r="I119" i="9" s="1"/>
  <c r="H118" i="9"/>
  <c r="H117" i="9" s="1"/>
  <c r="G118" i="9"/>
  <c r="F118" i="9"/>
  <c r="E118" i="9"/>
  <c r="G117" i="9"/>
  <c r="E117" i="9"/>
  <c r="I116" i="9"/>
  <c r="I115" i="9"/>
  <c r="I113" i="9"/>
  <c r="I112" i="9"/>
  <c r="I111" i="9" s="1"/>
  <c r="H111" i="9"/>
  <c r="G111" i="9"/>
  <c r="F111" i="9"/>
  <c r="E111" i="9"/>
  <c r="I110" i="9"/>
  <c r="I109" i="9"/>
  <c r="I107" i="9"/>
  <c r="I106" i="9"/>
  <c r="I105" i="9"/>
  <c r="H105" i="9"/>
  <c r="G105" i="9"/>
  <c r="F105" i="9"/>
  <c r="E105" i="9"/>
  <c r="H104" i="9"/>
  <c r="G104" i="9"/>
  <c r="F104" i="9"/>
  <c r="E104" i="9"/>
  <c r="I104" i="9" s="1"/>
  <c r="I103" i="9"/>
  <c r="H103" i="9"/>
  <c r="G103" i="9"/>
  <c r="F103" i="9"/>
  <c r="E103" i="9"/>
  <c r="H102" i="9"/>
  <c r="G102" i="9"/>
  <c r="F102" i="9"/>
  <c r="I102" i="9" s="1"/>
  <c r="E102" i="9"/>
  <c r="H101" i="9"/>
  <c r="G101" i="9"/>
  <c r="F101" i="9"/>
  <c r="E101" i="9"/>
  <c r="I101" i="9" s="1"/>
  <c r="H100" i="9"/>
  <c r="H99" i="9" s="1"/>
  <c r="G100" i="9"/>
  <c r="F100" i="9"/>
  <c r="E100" i="9"/>
  <c r="G99" i="9"/>
  <c r="E99" i="9"/>
  <c r="I98" i="9"/>
  <c r="I97" i="9"/>
  <c r="I96" i="9"/>
  <c r="I95" i="9"/>
  <c r="I94" i="9"/>
  <c r="I93" i="9"/>
  <c r="H93" i="9"/>
  <c r="G93" i="9"/>
  <c r="F93" i="9"/>
  <c r="E93" i="9"/>
  <c r="I92" i="9"/>
  <c r="I91" i="9"/>
  <c r="I90" i="9"/>
  <c r="I89" i="9"/>
  <c r="I88" i="9"/>
  <c r="I87" i="9"/>
  <c r="H87" i="9"/>
  <c r="G87" i="9"/>
  <c r="F87" i="9"/>
  <c r="E87" i="9"/>
  <c r="I86" i="9"/>
  <c r="I85" i="9"/>
  <c r="I84" i="9"/>
  <c r="I83" i="9"/>
  <c r="I82" i="9"/>
  <c r="I81" i="9" s="1"/>
  <c r="H81" i="9"/>
  <c r="G81" i="9"/>
  <c r="F81" i="9"/>
  <c r="E81" i="9"/>
  <c r="H80" i="9"/>
  <c r="I80" i="9" s="1"/>
  <c r="G80" i="9"/>
  <c r="F80" i="9"/>
  <c r="E80" i="9"/>
  <c r="H79" i="9"/>
  <c r="G79" i="9"/>
  <c r="F79" i="9"/>
  <c r="E79" i="9"/>
  <c r="I79" i="9" s="1"/>
  <c r="H78" i="9"/>
  <c r="G78" i="9"/>
  <c r="F78" i="9"/>
  <c r="E78" i="9"/>
  <c r="I78" i="9" s="1"/>
  <c r="H77" i="9"/>
  <c r="G77" i="9"/>
  <c r="I77" i="9" s="1"/>
  <c r="F77" i="9"/>
  <c r="E77" i="9"/>
  <c r="H76" i="9"/>
  <c r="H75" i="9" s="1"/>
  <c r="G76" i="9"/>
  <c r="G75" i="9" s="1"/>
  <c r="F76" i="9"/>
  <c r="F75" i="9" s="1"/>
  <c r="E76" i="9"/>
  <c r="I76" i="9" s="1"/>
  <c r="I74" i="9"/>
  <c r="I73" i="9"/>
  <c r="I72" i="9"/>
  <c r="I71" i="9"/>
  <c r="I70" i="9"/>
  <c r="I69" i="9" s="1"/>
  <c r="H69" i="9"/>
  <c r="G69" i="9"/>
  <c r="F69" i="9"/>
  <c r="E69" i="9"/>
  <c r="H68" i="9"/>
  <c r="H56" i="9" s="1"/>
  <c r="H26" i="9" s="1"/>
  <c r="G68" i="9"/>
  <c r="F68" i="9"/>
  <c r="E68" i="9"/>
  <c r="H67" i="9"/>
  <c r="G67" i="9"/>
  <c r="F67" i="9"/>
  <c r="E67" i="9"/>
  <c r="I67" i="9" s="1"/>
  <c r="H66" i="9"/>
  <c r="G66" i="9"/>
  <c r="F66" i="9"/>
  <c r="E66" i="9"/>
  <c r="I66" i="9" s="1"/>
  <c r="H65" i="9"/>
  <c r="H63" i="9" s="1"/>
  <c r="G65" i="9"/>
  <c r="I65" i="9" s="1"/>
  <c r="F65" i="9"/>
  <c r="E65" i="9"/>
  <c r="I64" i="9"/>
  <c r="F63" i="9"/>
  <c r="E63" i="9"/>
  <c r="I62" i="9"/>
  <c r="I60" i="9"/>
  <c r="I59" i="9"/>
  <c r="I58" i="9"/>
  <c r="I57" i="9" s="1"/>
  <c r="H57" i="9"/>
  <c r="G57" i="9"/>
  <c r="F57" i="9"/>
  <c r="E57" i="9"/>
  <c r="G56" i="9"/>
  <c r="F56" i="9"/>
  <c r="E56" i="9"/>
  <c r="I56" i="9" s="1"/>
  <c r="H54" i="9"/>
  <c r="H24" i="9" s="1"/>
  <c r="G54" i="9"/>
  <c r="F54" i="9"/>
  <c r="E54" i="9"/>
  <c r="H53" i="9"/>
  <c r="H51" i="9" s="1"/>
  <c r="F53" i="9"/>
  <c r="F51" i="9" s="1"/>
  <c r="E53" i="9"/>
  <c r="I52" i="9"/>
  <c r="I50" i="9"/>
  <c r="I49" i="9"/>
  <c r="I45" i="9" s="1"/>
  <c r="I48" i="9"/>
  <c r="I47" i="9"/>
  <c r="I46" i="9"/>
  <c r="H45" i="9"/>
  <c r="G45" i="9"/>
  <c r="F45" i="9"/>
  <c r="E45" i="9"/>
  <c r="I44" i="9"/>
  <c r="I42" i="9"/>
  <c r="I41" i="9"/>
  <c r="I40" i="9"/>
  <c r="I39" i="9" s="1"/>
  <c r="H39" i="9"/>
  <c r="G39" i="9"/>
  <c r="F39" i="9"/>
  <c r="E39" i="9"/>
  <c r="I38" i="9"/>
  <c r="I36" i="9"/>
  <c r="I35" i="9"/>
  <c r="I34" i="9"/>
  <c r="I33" i="9"/>
  <c r="H33" i="9"/>
  <c r="G33" i="9"/>
  <c r="F33" i="9"/>
  <c r="E33" i="9"/>
  <c r="I31" i="9"/>
  <c r="I30" i="9"/>
  <c r="I29" i="9"/>
  <c r="I27" i="9"/>
  <c r="H27" i="9"/>
  <c r="G27" i="9"/>
  <c r="F27" i="9"/>
  <c r="E27" i="9"/>
  <c r="G26" i="9"/>
  <c r="F26" i="9"/>
  <c r="E26" i="9"/>
  <c r="I26" i="9" s="1"/>
  <c r="I25" i="9"/>
  <c r="H25" i="9"/>
  <c r="G25" i="9"/>
  <c r="F25" i="9"/>
  <c r="E25" i="9"/>
  <c r="G24" i="9"/>
  <c r="F24" i="9"/>
  <c r="F21" i="9" s="1"/>
  <c r="E24" i="9"/>
  <c r="H23" i="9"/>
  <c r="F23" i="9"/>
  <c r="H22" i="9"/>
  <c r="G22" i="9"/>
  <c r="F22" i="9"/>
  <c r="E22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2" i="8"/>
  <c r="E21" i="8" s="1"/>
  <c r="I75" i="9" l="1"/>
  <c r="I135" i="9"/>
  <c r="H21" i="9"/>
  <c r="I24" i="9"/>
  <c r="I22" i="9"/>
  <c r="I54" i="9"/>
  <c r="I68" i="9"/>
  <c r="I63" i="9" s="1"/>
  <c r="F99" i="9"/>
  <c r="I100" i="9"/>
  <c r="I99" i="9" s="1"/>
  <c r="F117" i="9"/>
  <c r="I118" i="9"/>
  <c r="I117" i="9" s="1"/>
  <c r="I155" i="9"/>
  <c r="I153" i="9" s="1"/>
  <c r="E23" i="9"/>
  <c r="E51" i="9"/>
  <c r="G53" i="9"/>
  <c r="I53" i="9" s="1"/>
  <c r="G63" i="9"/>
  <c r="E75" i="9"/>
  <c r="E135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G51" i="9" l="1"/>
  <c r="G23" i="9"/>
  <c r="G21" i="9" s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E17" i="9"/>
  <c r="H20" i="9"/>
  <c r="G20" i="9"/>
  <c r="E19" i="9"/>
  <c r="G16" i="9"/>
  <c r="G17" i="9"/>
  <c r="E20" i="9"/>
  <c r="H18" i="9"/>
  <c r="F17" i="9"/>
  <c r="F16" i="9"/>
  <c r="E16" i="9"/>
  <c r="G19" i="9"/>
  <c r="F19" i="9"/>
  <c r="E18" i="9"/>
  <c r="H16" i="9"/>
  <c r="D154" i="8"/>
  <c r="H118" i="8"/>
  <c r="G118" i="8"/>
  <c r="F118" i="8"/>
  <c r="G15" i="9" l="1"/>
  <c r="E15" i="9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<sst xmlns="http://schemas.openxmlformats.org/spreadsheetml/2006/main" count="743" uniqueCount="218">
  <si>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</si>
  <si>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</si>
  <si>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</si>
  <si>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</si>
  <si>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</si>
  <si>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</si>
  <si>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</si>
  <si>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</si>
  <si>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</si>
  <si>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</si>
  <si>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</si>
  <si>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</si>
  <si>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</si>
  <si>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</si>
  <si>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</si>
  <si>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</si>
  <si>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</si>
  <si>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</si>
  <si>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</si>
  <si>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</si>
  <si>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</si>
  <si>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</si>
  <si>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</si>
  <si>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</si>
  <si>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</si>
  <si>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</si>
  <si>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</si>
  <si>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</si>
  <si>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</si>
  <si>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</si>
  <si>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</si>
  <si>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</si>
  <si>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</si>
  <si>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</si>
  <si>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</si>
  <si>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</si>
  <si>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</si>
  <si>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</si>
  <si>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</si>
  <si>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</si>
  <si>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</si>
  <si>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</si>
  <si>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</si>
  <si>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</si>
  <si>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</si>
  <si>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</si>
  <si>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</si>
  <si>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</si>
  <si>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</si>
  <si>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</si>
  <si>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</si>
  <si>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</si>
  <si>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</si>
  <si>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</si>
  <si>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</si>
  <si>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</si>
  <si>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</si>
  <si>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</si>
  <si>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2023 год – 0,0 тыс. руб.;</t>
  </si>
  <si>
    <t>2024 год – 0,0 тыс. руб.;</t>
  </si>
  <si>
    <t>2025 год – 0,0 тыс. руб.</t>
  </si>
  <si>
    <t>2024 год – 0 тыс. руб.;</t>
  </si>
  <si>
    <t>2022 год – 0,0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</si>
  <si>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</si>
  <si>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</si>
  <si>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</si>
  <si>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</si>
  <si>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</si>
  <si>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</si>
  <si>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</si>
  <si>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</si>
  <si>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</si>
  <si>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</si>
  <si>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</si>
  <si>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</si>
  <si>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</si>
  <si>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</si>
  <si>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</si>
  <si>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</si>
  <si>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</si>
  <si>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</si>
  <si>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</si>
  <si>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</si>
  <si>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</si>
  <si>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</si>
  <si>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</si>
  <si>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</si>
  <si>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</si>
  <si>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</si>
  <si>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</si>
  <si>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</si>
  <si>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</si>
  <si>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</si>
  <si>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</si>
  <si>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</si>
  <si>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</si>
  <si>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</si>
  <si>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</si>
  <si>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</si>
  <si>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</si>
  <si>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</si>
  <si>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</si>
  <si>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</si>
  <si>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</si>
  <si>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</si>
  <si>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</si>
  <si>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</si>
  <si>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</si>
  <si>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</si>
  <si>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</si>
  <si>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</si>
  <si>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</si>
  <si>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</si>
  <si>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</si>
  <si>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</si>
  <si>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</si>
  <si>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</si>
  <si>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</si>
  <si>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</si>
  <si>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</si>
  <si>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2025 год  -400,0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</si>
  <si>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</si>
  <si>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</si>
  <si>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</si>
  <si>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</si>
  <si>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</si>
  <si>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</si>
  <si>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</si>
  <si>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</si>
  <si>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</si>
  <si>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</si>
  <si>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</si>
  <si>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</si>
  <si>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</si>
  <si>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Объем финансирования за счет средств районого бюджета  составляет 550,9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</si>
  <si>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</si>
  <si>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</si>
  <si>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</si>
  <si>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</si>
  <si>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</si>
  <si>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</si>
  <si>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</si>
  <si>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</si>
  <si>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</si>
  <si>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</si>
  <si>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</si>
  <si>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</si>
  <si>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</si>
  <si>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</si>
  <si>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</si>
  <si>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г.))     (далее - Программа) следующие изменения:</t>
  </si>
  <si>
    <t xml:space="preserve">           09.01.2025  г.                                                                                          № 1А</t>
  </si>
  <si>
    <t>Предполагаемый общий объем финансирования муниципальной программы составляет 73317,3 тыс. руб., в том числе:</t>
  </si>
  <si>
    <t>2025 год –16912,8 тыс. руб.;</t>
  </si>
  <si>
    <t>2026 год –13004,7 тыс. руб.;</t>
  </si>
  <si>
    <t>2027 год –12529,7 тыс. руб.</t>
  </si>
  <si>
    <t xml:space="preserve">2028 год -12129,7 тыс. руб. </t>
  </si>
  <si>
    <t>2025 год – 16263,9 тыс. руб.;</t>
  </si>
  <si>
    <t>2026 год – 12332,0 тыс. руб.;</t>
  </si>
  <si>
    <t>2027 год –11847,0 тыс. руб.</t>
  </si>
  <si>
    <t>2028 год –11847,0 тыс. руб.</t>
  </si>
  <si>
    <t>Объем финансирования за счет средств бюджета Мугунского сельского поселения составляет 69274,6 тыс. руб., в том числе: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</si>
  <si>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</si>
  <si>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</si>
  <si>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</si>
  <si>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</si>
  <si>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</si>
  <si>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</si>
  <si>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 xml:space="preserve">Предполагаемый общий объем финансирования муниципальной программы составляет 55751,0 тыс. руб., в том числе: </t>
  </si>
  <si>
    <t>2025 год -11845,6  тыс. руб.</t>
  </si>
  <si>
    <t>2026 год -11553,1 тыс. руб.</t>
  </si>
  <si>
    <t>2027 год -10823,2 тыс. руб.</t>
  </si>
  <si>
    <t>2028 год –10823,2 тыс. руб.</t>
  </si>
  <si>
    <t>Объем финансирования за счет средств бюджета Мугунского сельского поселения составляет 54029,7 руб., в том числе:</t>
  </si>
  <si>
    <t>2025 год – 11596,7 тыс. руб.;</t>
  </si>
  <si>
    <t>2026 год – 11280,4 тыс. руб.;</t>
  </si>
  <si>
    <t>2027 год – 10540,5 тыс. руб.;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</si>
  <si>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</si>
  <si>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</si>
  <si>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</si>
  <si>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</si>
  <si>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</si>
  <si>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</si>
  <si>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</si>
  <si>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</si>
  <si>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</si>
  <si>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Предполагаемый общий объем финансирования муниципальной программы составляет 2912,9 тыс. руб,в том числе:</t>
  </si>
  <si>
    <t>2025 год  - 279,8 тыс. руб.;</t>
  </si>
  <si>
    <t>2026 год – 408,2 тыс. руб.;</t>
  </si>
  <si>
    <t>2027 год –412,4 тыс. руб.;</t>
  </si>
  <si>
    <t>2028 год – 12,4 тыс. руб.</t>
  </si>
  <si>
    <t>Объем финансирования за счет средств бюджета Мугунского сельского поселения составляет 1585,5 тыс. руб, в том числе</t>
  </si>
  <si>
    <t>2025 год  - 152,4 тыс. руб.;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</si>
  <si>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</si>
  <si>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</si>
  <si>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</si>
  <si>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</si>
  <si>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</si>
  <si>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</si>
  <si>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</si>
  <si>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</si>
  <si>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Предполагаемый общий объем финансирования муниципальной программы составляет  272,8 тыс. руб., в том числе:</t>
  </si>
  <si>
    <t>2024 год –192,8 тыс. руб.;</t>
  </si>
  <si>
    <t>2025 год – 80,0 тыс. руб.;</t>
  </si>
  <si>
    <t>Объем финансирования за счет средств бюджета Мугунского сельского поселения составляет  272,0 тыс. руб., в том числе:</t>
  </si>
  <si>
    <t>2024 год – 192,8 тыс. руб.;</t>
  </si>
  <si>
    <t>Предполагаемый общий объем финансирования муниципальной программы составляет 13725,6 тыс. руб., в том числе:</t>
  </si>
  <si>
    <t>2025 год – 4694,8 тыс. руб.;</t>
  </si>
  <si>
    <t>2026 год –1032,8 тыс. руб.;</t>
  </si>
  <si>
    <t>2027 год – 1283,5 тыс. руб.;</t>
  </si>
  <si>
    <t>2028 год – 1283,5 тыс. руб.</t>
  </si>
  <si>
    <t>Объем финансирования за счет средств бюджета Мугунского сельского поселения составляет 13325,6   тыс. руб., в том числе:</t>
  </si>
  <si>
    <t>2025 год – 4422,2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</si>
  <si>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</si>
  <si>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</si>
  <si>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</si>
  <si>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Прогнозный объем финасирования за счет средств районного бюджета состовляет : 127,4 тыс. руб.</t>
  </si>
  <si>
    <t>2028 год – 0,0тыс.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</si>
</sst>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B281" sqref="B281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9"/>
      <c r="B1" s="70"/>
      <c r="C1" s="70"/>
      <c r="D1" s="70"/>
      <c r="E1" s="70"/>
      <c r="F1" s="70"/>
      <c r="G1" s="70"/>
    </row>
    <row r="2" spans="1:16" ht="34.5" customHeight="1" x14ac:dyDescent="0.25">
      <c r="A2" s="114" t="s">
        <v>20</v>
      </c>
      <c r="B2" s="114"/>
      <c r="C2" s="114"/>
      <c r="D2" s="114"/>
      <c r="E2" s="114"/>
      <c r="F2" s="114"/>
      <c r="G2" s="114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15" t="s">
        <v>21</v>
      </c>
      <c r="B3" s="115"/>
      <c r="C3" s="115"/>
      <c r="D3" s="115"/>
      <c r="E3" s="115"/>
      <c r="F3" s="115"/>
      <c r="G3" s="115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15" t="s">
        <v>22</v>
      </c>
      <c r="B4" s="115"/>
      <c r="C4" s="115"/>
      <c r="D4" s="115"/>
      <c r="E4" s="115"/>
      <c r="F4" s="115"/>
      <c r="G4" s="115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15" t="s">
        <v>23</v>
      </c>
      <c r="B5" s="115"/>
      <c r="C5" s="115"/>
      <c r="D5" s="115"/>
      <c r="E5" s="115"/>
      <c r="F5" s="115"/>
      <c r="G5" s="115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15" t="s">
        <v>24</v>
      </c>
      <c r="B7" s="115"/>
      <c r="C7" s="115"/>
      <c r="D7" s="115"/>
      <c r="E7" s="115"/>
      <c r="F7" s="115"/>
      <c r="G7" s="115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6" t="s">
        <v>151</v>
      </c>
      <c r="B10" s="116"/>
      <c r="C10" s="116"/>
      <c r="D10" s="116"/>
      <c r="E10" s="116"/>
      <c r="F10" s="116"/>
      <c r="G10" s="116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7" t="s">
        <v>64</v>
      </c>
      <c r="B11" s="117"/>
      <c r="C11" s="117"/>
      <c r="D11" s="117"/>
      <c r="E11" s="117"/>
      <c r="F11" s="117"/>
      <c r="G11" s="117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1" t="s">
        <v>149</v>
      </c>
      <c r="B13" s="81"/>
      <c r="C13" s="8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7" t="s">
        <v>33</v>
      </c>
      <c r="B50" s="77"/>
      <c r="C50" s="77"/>
      <c r="D50" s="77"/>
      <c r="E50" s="77"/>
      <c r="F50" s="77"/>
      <c r="G50" s="7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8" t="s">
        <v>25</v>
      </c>
      <c r="B55" s="118"/>
      <c r="C55" s="118"/>
      <c r="D55" s="118"/>
      <c r="E55" s="118"/>
      <c r="F55" s="118"/>
      <c r="G55" s="118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1" t="s">
        <v>150</v>
      </c>
      <c r="B57" s="81"/>
      <c r="C57" s="81"/>
      <c r="D57" s="81"/>
      <c r="E57" s="81"/>
      <c r="F57" s="81"/>
      <c r="G57" s="81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1"/>
      <c r="B58" s="81"/>
      <c r="C58" s="81"/>
      <c r="D58" s="81"/>
      <c r="E58" s="81"/>
      <c r="F58" s="81"/>
      <c r="G58" s="81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11" t="s">
        <v>26</v>
      </c>
      <c r="B60" s="74" t="s">
        <v>152</v>
      </c>
      <c r="C60" s="75"/>
      <c r="D60" s="75"/>
      <c r="E60" s="75"/>
      <c r="F60" s="75"/>
      <c r="G60" s="7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12"/>
      <c r="B61" s="67" t="s">
        <v>143</v>
      </c>
      <c r="C61" s="68"/>
      <c r="D61" s="68"/>
      <c r="E61" s="68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12"/>
      <c r="B62" s="67" t="s">
        <v>153</v>
      </c>
      <c r="C62" s="68"/>
      <c r="D62" s="68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12"/>
      <c r="B63" s="67" t="s">
        <v>154</v>
      </c>
      <c r="C63" s="68"/>
      <c r="D63" s="68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12"/>
      <c r="B64" s="67" t="s">
        <v>155</v>
      </c>
      <c r="C64" s="68"/>
      <c r="D64" s="68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12"/>
      <c r="B65" s="67" t="s">
        <v>156</v>
      </c>
      <c r="C65" s="68"/>
      <c r="D65" s="68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12"/>
      <c r="B66" s="78" t="s">
        <v>161</v>
      </c>
      <c r="C66" s="79"/>
      <c r="D66" s="79"/>
      <c r="E66" s="79"/>
      <c r="F66" s="79"/>
      <c r="G66" s="80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12"/>
      <c r="B67" s="27" t="s">
        <v>144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12"/>
      <c r="B68" s="27" t="s">
        <v>157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12"/>
      <c r="B69" s="27" t="s">
        <v>158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12"/>
      <c r="B70" s="27" t="s">
        <v>159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12"/>
      <c r="B71" s="27" t="s">
        <v>160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12"/>
      <c r="B72" s="71" t="s">
        <v>134</v>
      </c>
      <c r="C72" s="72"/>
      <c r="D72" s="72"/>
      <c r="E72" s="72"/>
      <c r="F72" s="72"/>
      <c r="G72" s="7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12"/>
      <c r="B73" s="71"/>
      <c r="C73" s="72"/>
      <c r="D73" s="72"/>
      <c r="E73" s="72"/>
      <c r="F73" s="72"/>
      <c r="G73" s="7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12"/>
      <c r="B74" s="27" t="s">
        <v>135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12"/>
      <c r="B75" s="27" t="s">
        <v>80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12"/>
      <c r="B76" s="27" t="s">
        <v>81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12"/>
      <c r="B77" s="27" t="s">
        <v>82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12"/>
      <c r="B78" s="27" t="s">
        <v>83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12"/>
      <c r="B79" s="78" t="s">
        <v>162</v>
      </c>
      <c r="C79" s="79"/>
      <c r="D79" s="79"/>
      <c r="E79" s="79"/>
      <c r="F79" s="79"/>
      <c r="G79" s="80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12"/>
      <c r="B80" s="27" t="s">
        <v>122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12"/>
      <c r="B81" s="27" t="s">
        <v>118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12"/>
      <c r="B82" s="27" t="s">
        <v>119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12"/>
      <c r="B83" s="27" t="s">
        <v>84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12"/>
      <c r="B84" s="27" t="s">
        <v>85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12"/>
      <c r="B85" s="78" t="s">
        <v>163</v>
      </c>
      <c r="C85" s="79"/>
      <c r="D85" s="79"/>
      <c r="E85" s="79"/>
      <c r="F85" s="79"/>
      <c r="G85" s="80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12"/>
      <c r="B86" s="27" t="s">
        <v>142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12"/>
      <c r="B87" s="27" t="s">
        <v>164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12"/>
      <c r="B88" s="27" t="s">
        <v>165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12"/>
      <c r="B89" s="27" t="s">
        <v>166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13"/>
      <c r="B90" s="32" t="s">
        <v>167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1" t="s">
        <v>27</v>
      </c>
      <c r="B92" s="81"/>
      <c r="C92" s="81"/>
      <c r="D92" s="81"/>
      <c r="E92" s="81"/>
      <c r="F92" s="81"/>
      <c r="G92" s="81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1" t="s">
        <v>86</v>
      </c>
      <c r="B93" s="81"/>
      <c r="C93" s="81"/>
      <c r="D93" s="81"/>
      <c r="E93" s="81"/>
      <c r="F93" s="81"/>
      <c r="G93" s="81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4" t="s">
        <v>26</v>
      </c>
      <c r="B95" s="82" t="s">
        <v>168</v>
      </c>
      <c r="C95" s="83"/>
      <c r="D95" s="83"/>
      <c r="E95" s="83"/>
      <c r="F95" s="83"/>
      <c r="G95" s="83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5"/>
      <c r="B96" s="36" t="s">
        <v>145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5"/>
      <c r="B97" s="36" t="s">
        <v>169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5"/>
      <c r="B98" s="36" t="s">
        <v>170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5"/>
      <c r="B99" s="36" t="s">
        <v>171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5"/>
      <c r="B100" s="36" t="s">
        <v>172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5"/>
      <c r="B101" s="78" t="s">
        <v>173</v>
      </c>
      <c r="C101" s="79"/>
      <c r="D101" s="79"/>
      <c r="E101" s="79"/>
      <c r="F101" s="79"/>
      <c r="G101" s="79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5"/>
      <c r="B102" s="36" t="s">
        <v>146</v>
      </c>
      <c r="C102" s="27" t="s">
        <v>136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5"/>
      <c r="B103" s="36" t="s">
        <v>174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5"/>
      <c r="B104" s="36" t="s">
        <v>175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5"/>
      <c r="B105" s="36" t="s">
        <v>176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5"/>
      <c r="B106" s="36" t="s">
        <v>177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5"/>
      <c r="B107" s="71" t="s">
        <v>137</v>
      </c>
      <c r="C107" s="72"/>
      <c r="D107" s="72"/>
      <c r="E107" s="72"/>
      <c r="F107" s="72"/>
      <c r="G107" s="7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5"/>
      <c r="B108" s="71"/>
      <c r="C108" s="72"/>
      <c r="D108" s="72"/>
      <c r="E108" s="72"/>
      <c r="F108" s="72"/>
      <c r="G108" s="7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5"/>
      <c r="B109" s="27" t="s">
        <v>138</v>
      </c>
      <c r="C109" s="27" t="s">
        <v>139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5"/>
      <c r="B110" s="27" t="s">
        <v>80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5"/>
      <c r="B111" s="27" t="s">
        <v>81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5"/>
      <c r="B112" s="27" t="s">
        <v>82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5"/>
      <c r="B113" s="27" t="s">
        <v>83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5"/>
      <c r="B114" s="78" t="s">
        <v>28</v>
      </c>
      <c r="C114" s="79"/>
      <c r="D114" s="79"/>
      <c r="E114" s="79"/>
      <c r="F114" s="79"/>
      <c r="G114" s="79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5"/>
      <c r="B115" s="36" t="s">
        <v>87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5"/>
      <c r="B116" s="36" t="s">
        <v>88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5"/>
      <c r="B117" s="36" t="s">
        <v>89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5"/>
      <c r="B118" s="36" t="s">
        <v>90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5"/>
      <c r="B119" s="36" t="s">
        <v>91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5"/>
      <c r="B120" s="78" t="s">
        <v>178</v>
      </c>
      <c r="C120" s="79"/>
      <c r="D120" s="79"/>
      <c r="E120" s="79"/>
      <c r="F120" s="79"/>
      <c r="G120" s="79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5"/>
      <c r="B121" s="36" t="s">
        <v>142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5"/>
      <c r="B122" s="36" t="s">
        <v>179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5"/>
      <c r="B123" s="36" t="s">
        <v>180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5"/>
      <c r="B124" s="36" t="s">
        <v>166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6"/>
      <c r="B125" s="38" t="s">
        <v>167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1" t="s">
        <v>99</v>
      </c>
      <c r="B127" s="81"/>
      <c r="C127" s="81"/>
      <c r="D127" s="81"/>
      <c r="E127" s="81"/>
      <c r="F127" s="81"/>
      <c r="G127" s="81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4" t="s">
        <v>29</v>
      </c>
      <c r="B129" s="109" t="s">
        <v>181</v>
      </c>
      <c r="C129" s="110"/>
      <c r="D129" s="110"/>
      <c r="E129" s="110"/>
      <c r="F129" s="110"/>
      <c r="G129" s="11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5"/>
      <c r="B130" s="36" t="s">
        <v>132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5"/>
      <c r="B131" s="36" t="s">
        <v>182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5"/>
      <c r="B132" s="36" t="s">
        <v>93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5"/>
      <c r="B133" s="36" t="s">
        <v>94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5"/>
      <c r="B134" s="36" t="s">
        <v>95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5"/>
      <c r="B135" s="103" t="s">
        <v>133</v>
      </c>
      <c r="C135" s="104"/>
      <c r="D135" s="104"/>
      <c r="E135" s="104"/>
      <c r="F135" s="104"/>
      <c r="G135" s="104"/>
      <c r="H135" s="105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5"/>
      <c r="B136" s="36" t="s">
        <v>132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5"/>
      <c r="B137" s="36" t="s">
        <v>92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5"/>
      <c r="B138" s="36" t="s">
        <v>183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5"/>
      <c r="B139" s="36" t="s">
        <v>184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5"/>
      <c r="B140" s="36" t="s">
        <v>185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5"/>
      <c r="B141" s="103" t="s">
        <v>30</v>
      </c>
      <c r="C141" s="104"/>
      <c r="D141" s="104"/>
      <c r="E141" s="104"/>
      <c r="F141" s="104"/>
      <c r="G141" s="104"/>
      <c r="H141" s="105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5"/>
      <c r="B142" s="36" t="s">
        <v>59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5"/>
      <c r="B143" s="36" t="s">
        <v>96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5"/>
      <c r="B144" s="36" t="s">
        <v>81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5"/>
      <c r="B145" s="36" t="s">
        <v>97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5"/>
      <c r="B146" s="36" t="s">
        <v>83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5"/>
      <c r="B147" s="103" t="s">
        <v>31</v>
      </c>
      <c r="C147" s="104"/>
      <c r="D147" s="104"/>
      <c r="E147" s="104"/>
      <c r="F147" s="104"/>
      <c r="G147" s="104"/>
      <c r="H147" s="105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5"/>
      <c r="B148" s="36" t="s">
        <v>59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5"/>
      <c r="B149" s="36" t="s">
        <v>98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5"/>
      <c r="B150" s="36" t="s">
        <v>81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5"/>
      <c r="B151" s="36" t="s">
        <v>97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6"/>
      <c r="B152" s="36" t="s">
        <v>83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0" t="s">
        <v>100</v>
      </c>
      <c r="B155" s="100"/>
      <c r="C155" s="100"/>
      <c r="D155" s="100"/>
      <c r="E155" s="100"/>
      <c r="F155" s="100"/>
      <c r="G155" s="100"/>
      <c r="H155" s="100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4" t="s">
        <v>29</v>
      </c>
      <c r="B157" s="106" t="s">
        <v>186</v>
      </c>
      <c r="C157" s="107"/>
      <c r="D157" s="107"/>
      <c r="E157" s="107"/>
      <c r="F157" s="107"/>
      <c r="G157" s="107"/>
      <c r="H157" s="10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5"/>
      <c r="B158" s="36" t="s">
        <v>140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5"/>
      <c r="B159" s="36" t="s">
        <v>187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5"/>
      <c r="B160" s="36" t="s">
        <v>188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5"/>
      <c r="B161" s="36" t="s">
        <v>189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5"/>
      <c r="B162" s="36" t="s">
        <v>190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5"/>
      <c r="B163" s="78" t="s">
        <v>191</v>
      </c>
      <c r="C163" s="79"/>
      <c r="D163" s="79"/>
      <c r="E163" s="79"/>
      <c r="F163" s="79"/>
      <c r="G163" s="79"/>
      <c r="H163" s="80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5"/>
      <c r="B164" s="36" t="s">
        <v>141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5"/>
      <c r="B165" s="36" t="s">
        <v>192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5"/>
      <c r="B166" s="36" t="s">
        <v>193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5"/>
      <c r="B167" s="36" t="s">
        <v>194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5"/>
      <c r="B168" s="36" t="s">
        <v>190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5"/>
      <c r="B169" s="103" t="s">
        <v>196</v>
      </c>
      <c r="C169" s="104"/>
      <c r="D169" s="104"/>
      <c r="E169" s="104"/>
      <c r="F169" s="104"/>
      <c r="G169" s="104"/>
      <c r="H169" s="105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5"/>
      <c r="B170" s="36" t="s">
        <v>123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5"/>
      <c r="B171" s="36" t="s">
        <v>120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5"/>
      <c r="B172" s="36" t="s">
        <v>121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5"/>
      <c r="B173" s="36" t="s">
        <v>195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5"/>
      <c r="B174" s="36" t="s">
        <v>83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5"/>
      <c r="B175" s="103" t="s">
        <v>31</v>
      </c>
      <c r="C175" s="104"/>
      <c r="D175" s="104"/>
      <c r="E175" s="104"/>
      <c r="F175" s="104"/>
      <c r="G175" s="104"/>
      <c r="H175" s="105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5"/>
      <c r="B176" s="36" t="s">
        <v>61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5"/>
      <c r="B177" s="36" t="s">
        <v>102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5"/>
      <c r="B178" s="36" t="s">
        <v>103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5"/>
      <c r="B179" s="36" t="s">
        <v>104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6"/>
      <c r="B180" s="38" t="s">
        <v>105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0" t="s">
        <v>106</v>
      </c>
      <c r="B182" s="100"/>
      <c r="C182" s="100"/>
      <c r="D182" s="100"/>
      <c r="E182" s="100"/>
      <c r="F182" s="100"/>
      <c r="G182" s="100"/>
      <c r="H182" s="100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4" t="s">
        <v>29</v>
      </c>
      <c r="B184" s="101" t="s">
        <v>197</v>
      </c>
      <c r="C184" s="96"/>
      <c r="D184" s="96"/>
      <c r="E184" s="96"/>
      <c r="F184" s="96"/>
      <c r="G184" s="96"/>
      <c r="H184" s="102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5"/>
      <c r="B185" s="36" t="s">
        <v>126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5"/>
      <c r="B186" s="36" t="s">
        <v>198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5"/>
      <c r="B187" s="36" t="s">
        <v>199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5"/>
      <c r="B188" s="36" t="s">
        <v>97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5"/>
      <c r="B189" s="38" t="s">
        <v>112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5"/>
      <c r="B190" s="103" t="s">
        <v>200</v>
      </c>
      <c r="C190" s="104"/>
      <c r="D190" s="104"/>
      <c r="E190" s="104"/>
      <c r="F190" s="104"/>
      <c r="G190" s="104"/>
      <c r="H190" s="105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5"/>
      <c r="B191" s="36" t="s">
        <v>127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5"/>
      <c r="B192" s="36" t="s">
        <v>198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5"/>
      <c r="B193" s="36" t="s">
        <v>199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5"/>
      <c r="B194" s="36" t="s">
        <v>97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5"/>
      <c r="B195" s="38" t="s">
        <v>112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5"/>
      <c r="B196" s="103" t="s">
        <v>128</v>
      </c>
      <c r="C196" s="104"/>
      <c r="D196" s="104"/>
      <c r="E196" s="104"/>
      <c r="F196" s="104"/>
      <c r="G196" s="104"/>
      <c r="H196" s="105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5"/>
      <c r="B197" s="36" t="s">
        <v>129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5"/>
      <c r="B198" s="36" t="s">
        <v>102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5"/>
      <c r="B199" s="36" t="s">
        <v>101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5"/>
      <c r="B200" s="36" t="s">
        <v>104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5"/>
      <c r="B201" s="38" t="s">
        <v>105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5"/>
      <c r="B202" s="78" t="s">
        <v>31</v>
      </c>
      <c r="C202" s="79"/>
      <c r="D202" s="79"/>
      <c r="E202" s="79"/>
      <c r="F202" s="79"/>
      <c r="G202" s="79"/>
      <c r="H202" s="80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5"/>
      <c r="B203" s="36" t="s">
        <v>61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5"/>
      <c r="B204" s="36" t="s">
        <v>102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5"/>
      <c r="B205" s="36" t="s">
        <v>103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5"/>
      <c r="B206" s="36" t="s">
        <v>104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6"/>
      <c r="B207" s="38" t="s">
        <v>105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1" t="s">
        <v>107</v>
      </c>
      <c r="B209" s="81"/>
      <c r="C209" s="81"/>
      <c r="D209" s="81"/>
      <c r="E209" s="81"/>
      <c r="F209" s="81"/>
      <c r="G209" s="81"/>
      <c r="H209" s="81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7" t="s">
        <v>29</v>
      </c>
      <c r="B211" s="82" t="s">
        <v>201</v>
      </c>
      <c r="C211" s="83"/>
      <c r="D211" s="83"/>
      <c r="E211" s="83"/>
      <c r="F211" s="83"/>
      <c r="G211" s="83"/>
      <c r="H211" s="90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8"/>
      <c r="B212" s="36" t="s">
        <v>202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8"/>
      <c r="B213" s="36" t="s">
        <v>203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8"/>
      <c r="B214" s="36" t="s">
        <v>81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8"/>
      <c r="B215" s="36" t="s">
        <v>97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8"/>
      <c r="B216" s="38" t="s">
        <v>83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8"/>
      <c r="B217" s="78" t="s">
        <v>204</v>
      </c>
      <c r="C217" s="79"/>
      <c r="D217" s="79"/>
      <c r="E217" s="79"/>
      <c r="F217" s="79"/>
      <c r="G217" s="79"/>
      <c r="H217" s="80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8"/>
      <c r="B218" s="36" t="s">
        <v>205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8"/>
      <c r="B219" s="36" t="s">
        <v>203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8"/>
      <c r="B220" s="36" t="s">
        <v>81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8"/>
      <c r="B221" s="36" t="s">
        <v>59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8"/>
      <c r="B222" s="38" t="s">
        <v>60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8"/>
      <c r="B223" s="78" t="s">
        <v>109</v>
      </c>
      <c r="C223" s="79"/>
      <c r="D223" s="79"/>
      <c r="E223" s="79"/>
      <c r="F223" s="79"/>
      <c r="G223" s="79"/>
      <c r="H223" s="80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8"/>
      <c r="B224" s="36" t="s">
        <v>59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8"/>
      <c r="B225" s="36" t="s">
        <v>113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8"/>
      <c r="B226" s="36" t="s">
        <v>81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8"/>
      <c r="B227" s="36" t="s">
        <v>97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8"/>
      <c r="B228" s="38" t="s">
        <v>83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8"/>
      <c r="B229" s="78" t="s">
        <v>31</v>
      </c>
      <c r="C229" s="79"/>
      <c r="D229" s="79"/>
      <c r="E229" s="79"/>
      <c r="F229" s="79"/>
      <c r="G229" s="79"/>
      <c r="H229" s="80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8"/>
      <c r="B230" s="36" t="s">
        <v>61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8"/>
      <c r="B231" s="36" t="s">
        <v>102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8"/>
      <c r="B232" s="36" t="s">
        <v>103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8"/>
      <c r="B233" s="36" t="s">
        <v>104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9"/>
      <c r="B234" s="38" t="s">
        <v>105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1" t="s">
        <v>108</v>
      </c>
      <c r="B236" s="81"/>
      <c r="C236" s="81"/>
      <c r="D236" s="81"/>
      <c r="E236" s="81"/>
      <c r="F236" s="81"/>
      <c r="G236" s="81"/>
      <c r="H236" s="81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92" t="s">
        <v>29</v>
      </c>
      <c r="B238" s="82" t="s">
        <v>206</v>
      </c>
      <c r="C238" s="83"/>
      <c r="D238" s="83"/>
      <c r="E238" s="83"/>
      <c r="F238" s="83"/>
      <c r="G238" s="83"/>
      <c r="H238" s="90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93"/>
      <c r="B239" s="36" t="s">
        <v>147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93"/>
      <c r="B240" s="36" t="s">
        <v>207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93"/>
      <c r="B241" s="36" t="s">
        <v>208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93"/>
      <c r="B242" s="36" t="s">
        <v>209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93"/>
      <c r="B243" s="38" t="s">
        <v>210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93"/>
      <c r="B244" s="78" t="s">
        <v>211</v>
      </c>
      <c r="C244" s="79"/>
      <c r="D244" s="79"/>
      <c r="E244" s="79"/>
      <c r="F244" s="79"/>
      <c r="G244" s="79"/>
      <c r="H244" s="80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93"/>
      <c r="B245" s="67" t="s">
        <v>148</v>
      </c>
      <c r="C245" s="91"/>
      <c r="D245" s="91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93"/>
      <c r="B246" s="36" t="s">
        <v>212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93"/>
      <c r="B247" s="36" t="s">
        <v>208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93"/>
      <c r="B248" s="36" t="s">
        <v>209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93"/>
      <c r="B249" s="38" t="s">
        <v>210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93"/>
      <c r="B250" s="78" t="s">
        <v>214</v>
      </c>
      <c r="C250" s="79"/>
      <c r="D250" s="79"/>
      <c r="E250" s="79"/>
      <c r="F250" s="79"/>
      <c r="G250" s="79"/>
      <c r="H250" s="80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93"/>
      <c r="B251" s="36" t="s">
        <v>110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93"/>
      <c r="B252" s="36" t="s">
        <v>213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93"/>
      <c r="B253" s="36" t="s">
        <v>111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93"/>
      <c r="B254" s="36" t="s">
        <v>97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93"/>
      <c r="B255" s="38" t="s">
        <v>112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93"/>
      <c r="B256" s="87" t="s">
        <v>31</v>
      </c>
      <c r="C256" s="88"/>
      <c r="D256" s="88"/>
      <c r="E256" s="88"/>
      <c r="F256" s="88"/>
      <c r="G256" s="88"/>
      <c r="H256" s="89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93"/>
      <c r="B257" s="36" t="s">
        <v>59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93"/>
      <c r="B258" s="36" t="s">
        <v>113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93"/>
      <c r="B259" s="36" t="s">
        <v>81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93"/>
      <c r="B260" s="36" t="s">
        <v>97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93"/>
      <c r="B261" s="38" t="s">
        <v>83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94"/>
      <c r="B262" s="96" t="s">
        <v>216</v>
      </c>
      <c r="C262" s="96"/>
      <c r="D262" s="96"/>
      <c r="E262" s="96"/>
      <c r="F262" s="96"/>
      <c r="G262" s="9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94"/>
      <c r="B263" s="36" t="s">
        <v>215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94"/>
      <c r="B264" s="36" t="s">
        <v>62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94"/>
      <c r="B265" s="36" t="s">
        <v>58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94"/>
      <c r="B266" s="36" t="s">
        <v>59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95"/>
      <c r="B267" s="38" t="s">
        <v>60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83" t="s">
        <v>114</v>
      </c>
      <c r="B268" s="83"/>
      <c r="C268" s="83"/>
      <c r="D268" s="83"/>
      <c r="E268" s="83"/>
      <c r="F268" s="83"/>
      <c r="G268" s="83"/>
      <c r="H268" s="83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7" t="s">
        <v>29</v>
      </c>
      <c r="B270" s="82" t="s">
        <v>116</v>
      </c>
      <c r="C270" s="83"/>
      <c r="D270" s="83"/>
      <c r="E270" s="83"/>
      <c r="F270" s="83"/>
      <c r="G270" s="83"/>
      <c r="H270" s="90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8"/>
      <c r="B271" s="36" t="s">
        <v>59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8"/>
      <c r="B272" s="36" t="s">
        <v>113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8"/>
      <c r="B273" s="36" t="s">
        <v>81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8"/>
      <c r="B274" s="36" t="s">
        <v>97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8"/>
      <c r="B275" s="38" t="s">
        <v>217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8"/>
      <c r="B276" s="78" t="s">
        <v>117</v>
      </c>
      <c r="C276" s="79"/>
      <c r="D276" s="79"/>
      <c r="E276" s="79"/>
      <c r="F276" s="79"/>
      <c r="G276" s="79"/>
      <c r="H276" s="80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8"/>
      <c r="B277" s="36" t="s">
        <v>59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8"/>
      <c r="B278" s="36" t="s">
        <v>113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8"/>
      <c r="B279" s="36" t="s">
        <v>81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8"/>
      <c r="B280" s="36" t="s">
        <v>97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8"/>
      <c r="B281" s="38" t="s">
        <v>217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8"/>
      <c r="B282" s="78" t="s">
        <v>63</v>
      </c>
      <c r="C282" s="79"/>
      <c r="D282" s="79"/>
      <c r="E282" s="79"/>
      <c r="F282" s="79"/>
      <c r="G282" s="79"/>
      <c r="H282" s="80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8"/>
      <c r="B283" s="36" t="s">
        <v>61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8"/>
      <c r="B284" s="36" t="s">
        <v>102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8"/>
      <c r="B285" s="36" t="s">
        <v>103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8"/>
      <c r="B286" s="36" t="s">
        <v>104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8"/>
      <c r="B287" s="36" t="s">
        <v>105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8"/>
      <c r="B288" s="87" t="s">
        <v>31</v>
      </c>
      <c r="C288" s="88"/>
      <c r="D288" s="88"/>
      <c r="E288" s="88"/>
      <c r="F288" s="88"/>
      <c r="G288" s="88"/>
      <c r="H288" s="89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8"/>
      <c r="B289" s="36" t="s">
        <v>61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8"/>
      <c r="B290" s="36" t="s">
        <v>102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8"/>
      <c r="B291" s="36" t="s">
        <v>103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8"/>
      <c r="B292" s="36" t="s">
        <v>104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9"/>
      <c r="B293" s="36" t="s">
        <v>105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83" t="s">
        <v>115</v>
      </c>
      <c r="B294" s="83"/>
      <c r="C294" s="83"/>
      <c r="D294" s="83"/>
      <c r="E294" s="83"/>
      <c r="F294" s="83"/>
      <c r="G294" s="83"/>
      <c r="H294" s="83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7" t="s">
        <v>29</v>
      </c>
      <c r="B296" s="121" t="s">
        <v>116</v>
      </c>
      <c r="C296" s="122"/>
      <c r="D296" s="122"/>
      <c r="E296" s="122"/>
      <c r="F296" s="122"/>
      <c r="G296" s="122"/>
      <c r="H296" s="123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8"/>
      <c r="B297" s="36" t="s">
        <v>61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8"/>
      <c r="B298" s="36" t="s">
        <v>102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8"/>
      <c r="B299" s="36" t="s">
        <v>103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8"/>
      <c r="B300" s="36" t="s">
        <v>104</v>
      </c>
      <c r="C300" s="27"/>
      <c r="D300" s="27"/>
      <c r="E300" s="27"/>
      <c r="F300" s="27"/>
      <c r="G300" s="27"/>
      <c r="H300" s="28"/>
    </row>
    <row r="301" spans="1:16" ht="15.75" x14ac:dyDescent="0.25">
      <c r="A301" s="98"/>
      <c r="B301" s="36" t="s">
        <v>105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8"/>
      <c r="B302" s="78" t="s">
        <v>117</v>
      </c>
      <c r="C302" s="79"/>
      <c r="D302" s="79"/>
      <c r="E302" s="79"/>
      <c r="F302" s="79"/>
      <c r="G302" s="79"/>
      <c r="H302" s="80"/>
    </row>
    <row r="303" spans="1:16" ht="15.75" x14ac:dyDescent="0.25">
      <c r="A303" s="98"/>
      <c r="B303" s="36" t="s">
        <v>61</v>
      </c>
      <c r="C303" s="27"/>
      <c r="D303" s="27"/>
      <c r="E303" s="27"/>
      <c r="F303" s="27"/>
      <c r="G303" s="27"/>
      <c r="H303" s="28"/>
    </row>
    <row r="304" spans="1:16" ht="15.75" x14ac:dyDescent="0.25">
      <c r="A304" s="98"/>
      <c r="B304" s="36" t="s">
        <v>102</v>
      </c>
      <c r="C304" s="27"/>
      <c r="D304" s="27"/>
      <c r="E304" s="27"/>
      <c r="F304" s="27"/>
      <c r="G304" s="27"/>
      <c r="H304" s="28"/>
    </row>
    <row r="305" spans="1:8" ht="15.75" x14ac:dyDescent="0.25">
      <c r="A305" s="98"/>
      <c r="B305" s="36" t="s">
        <v>103</v>
      </c>
      <c r="C305" s="27"/>
      <c r="D305" s="27"/>
      <c r="E305" s="27"/>
      <c r="F305" s="27"/>
      <c r="G305" s="27"/>
      <c r="H305" s="28"/>
    </row>
    <row r="306" spans="1:8" ht="15.75" x14ac:dyDescent="0.25">
      <c r="A306" s="98"/>
      <c r="B306" s="36" t="s">
        <v>104</v>
      </c>
      <c r="C306" s="27"/>
      <c r="D306" s="27"/>
      <c r="E306" s="27"/>
      <c r="F306" s="27"/>
      <c r="G306" s="27"/>
      <c r="H306" s="28"/>
    </row>
    <row r="307" spans="1:8" ht="15.75" x14ac:dyDescent="0.25">
      <c r="A307" s="98"/>
      <c r="B307" s="36" t="s">
        <v>105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8"/>
      <c r="B308" s="78" t="s">
        <v>63</v>
      </c>
      <c r="C308" s="79"/>
      <c r="D308" s="79"/>
      <c r="E308" s="79"/>
      <c r="F308" s="79"/>
      <c r="G308" s="79"/>
      <c r="H308" s="80"/>
    </row>
    <row r="309" spans="1:8" ht="15.75" x14ac:dyDescent="0.25">
      <c r="A309" s="98"/>
      <c r="B309" s="36" t="s">
        <v>61</v>
      </c>
      <c r="C309" s="27"/>
      <c r="D309" s="27"/>
      <c r="E309" s="27"/>
      <c r="F309" s="27"/>
      <c r="G309" s="27"/>
      <c r="H309" s="28"/>
    </row>
    <row r="310" spans="1:8" ht="15.75" x14ac:dyDescent="0.25">
      <c r="A310" s="98"/>
      <c r="B310" s="36" t="s">
        <v>102</v>
      </c>
      <c r="C310" s="27"/>
      <c r="D310" s="27"/>
      <c r="E310" s="27"/>
      <c r="F310" s="27"/>
      <c r="G310" s="27"/>
      <c r="H310" s="28"/>
    </row>
    <row r="311" spans="1:8" ht="15.75" x14ac:dyDescent="0.25">
      <c r="A311" s="98"/>
      <c r="B311" s="36" t="s">
        <v>103</v>
      </c>
      <c r="C311" s="27"/>
      <c r="D311" s="27"/>
      <c r="E311" s="27"/>
      <c r="F311" s="27"/>
      <c r="G311" s="27"/>
      <c r="H311" s="28"/>
    </row>
    <row r="312" spans="1:8" ht="15.75" x14ac:dyDescent="0.25">
      <c r="A312" s="98"/>
      <c r="B312" s="36" t="s">
        <v>104</v>
      </c>
      <c r="C312" s="27"/>
      <c r="D312" s="27"/>
      <c r="E312" s="27"/>
      <c r="F312" s="27"/>
      <c r="G312" s="27"/>
      <c r="H312" s="28"/>
    </row>
    <row r="313" spans="1:8" ht="15.75" x14ac:dyDescent="0.25">
      <c r="A313" s="98"/>
      <c r="B313" s="36" t="s">
        <v>105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8"/>
      <c r="B314" s="87" t="s">
        <v>31</v>
      </c>
      <c r="C314" s="88"/>
      <c r="D314" s="88"/>
      <c r="E314" s="88"/>
      <c r="F314" s="88"/>
      <c r="G314" s="88"/>
      <c r="H314" s="89"/>
    </row>
    <row r="315" spans="1:8" ht="15.75" x14ac:dyDescent="0.25">
      <c r="A315" s="98"/>
      <c r="B315" s="36" t="s">
        <v>61</v>
      </c>
      <c r="C315" s="27"/>
      <c r="D315" s="27"/>
      <c r="E315" s="27"/>
      <c r="F315" s="27"/>
      <c r="G315" s="27"/>
      <c r="H315" s="28"/>
    </row>
    <row r="316" spans="1:8" ht="15.75" x14ac:dyDescent="0.25">
      <c r="A316" s="98"/>
      <c r="B316" s="36" t="s">
        <v>102</v>
      </c>
      <c r="C316" s="27"/>
      <c r="D316" s="27"/>
      <c r="E316" s="27"/>
      <c r="F316" s="27"/>
      <c r="G316" s="27"/>
      <c r="H316" s="28"/>
    </row>
    <row r="317" spans="1:8" ht="15.75" x14ac:dyDescent="0.25">
      <c r="A317" s="98"/>
      <c r="B317" s="36" t="s">
        <v>103</v>
      </c>
      <c r="C317" s="27"/>
      <c r="D317" s="27"/>
      <c r="E317" s="27"/>
      <c r="F317" s="27"/>
      <c r="G317" s="27"/>
      <c r="H317" s="28"/>
    </row>
    <row r="318" spans="1:8" ht="15.75" x14ac:dyDescent="0.25">
      <c r="A318" s="98"/>
      <c r="B318" s="36" t="s">
        <v>104</v>
      </c>
      <c r="C318" s="27"/>
      <c r="D318" s="27"/>
      <c r="E318" s="27"/>
      <c r="F318" s="27"/>
      <c r="G318" s="27"/>
      <c r="H318" s="28"/>
    </row>
    <row r="319" spans="1:8" ht="15.75" x14ac:dyDescent="0.25">
      <c r="A319" s="99"/>
      <c r="B319" s="36" t="s">
        <v>105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104" t="s">
        <v>76</v>
      </c>
      <c r="B320" s="120"/>
      <c r="C320" s="120"/>
      <c r="D320" s="120"/>
      <c r="E320" s="120"/>
      <c r="F320" s="120"/>
      <c r="G320" s="120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9" t="s">
        <v>131</v>
      </c>
      <c r="B323" s="119"/>
      <c r="C323" s="119"/>
      <c r="D323" s="119"/>
      <c r="E323" s="119"/>
      <c r="F323" s="119"/>
      <c r="G323" s="119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130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topLeftCell="A67" zoomScaleNormal="100" workbookViewId="0">
      <selection activeCell="H88" sqref="H88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6" t="s">
        <v>14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78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35" t="s">
        <v>68</v>
      </c>
      <c r="B15" s="136" t="s">
        <v>16</v>
      </c>
      <c r="C15" s="15" t="s">
        <v>5</v>
      </c>
      <c r="D15" s="61">
        <f>D16+D17+D18+D19+D20</f>
        <v>18740.400000000001</v>
      </c>
      <c r="E15" s="54">
        <f>E16+E17+E18+E19+E20</f>
        <v>16912.800000000003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12129.7</v>
      </c>
      <c r="I15" s="54">
        <f t="shared" ref="I15:I20" si="0">D15+E15+F15+G15+H15</f>
        <v>73317.3</v>
      </c>
    </row>
    <row r="16" spans="1:9" ht="39" customHeight="1" x14ac:dyDescent="0.25">
      <c r="A16" s="135"/>
      <c r="B16" s="137"/>
      <c r="C16" s="16" t="s">
        <v>6</v>
      </c>
      <c r="D16" s="62">
        <f>D22+D64+D76+D100+D118+D136+D154</f>
        <v>16984.7</v>
      </c>
      <c r="E16" s="12">
        <f>E22+E64+E76+E100+E118+E136+E154</f>
        <v>16263.900000000001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11847</v>
      </c>
      <c r="I16" s="12">
        <f t="shared" si="0"/>
        <v>69274.600000000006</v>
      </c>
    </row>
    <row r="17" spans="1:12" ht="94.5" customHeight="1" x14ac:dyDescent="0.25">
      <c r="A17" s="135"/>
      <c r="B17" s="137"/>
      <c r="C17" s="16" t="s">
        <v>17</v>
      </c>
      <c r="D17" s="62">
        <f t="shared" ref="D17:H20" si="1">D23+D65+D77+D101+D119+D137</f>
        <v>550.9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550.9</v>
      </c>
    </row>
    <row r="18" spans="1:12" ht="92.25" customHeight="1" x14ac:dyDescent="0.25">
      <c r="A18" s="135"/>
      <c r="B18" s="137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35"/>
      <c r="B19" s="137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35"/>
      <c r="B20" s="137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8" t="s">
        <v>69</v>
      </c>
      <c r="B21" s="127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11845.600000000002</v>
      </c>
      <c r="F21" s="53">
        <f t="shared" si="3"/>
        <v>11553.100000000002</v>
      </c>
      <c r="G21" s="53">
        <f t="shared" si="3"/>
        <v>10823.2</v>
      </c>
      <c r="H21" s="53">
        <f t="shared" si="3"/>
        <v>10823.2</v>
      </c>
      <c r="I21" s="53">
        <f t="shared" si="2"/>
        <v>55751.000000000007</v>
      </c>
      <c r="K21" s="55"/>
      <c r="L21" s="55"/>
    </row>
    <row r="22" spans="1:12" ht="15.75" x14ac:dyDescent="0.25">
      <c r="A22" s="138"/>
      <c r="B22" s="128"/>
      <c r="C22" s="11" t="s">
        <v>10</v>
      </c>
      <c r="D22" s="64">
        <f t="shared" ref="D22:D26" si="4">D28+D34+D40+D46+D52+D58</f>
        <v>10071.6</v>
      </c>
      <c r="E22" s="2">
        <f t="shared" ref="E22:H22" si="5">E28+E34+E40+E46+E52+E58</f>
        <v>11596.7</v>
      </c>
      <c r="F22" s="2">
        <f t="shared" si="5"/>
        <v>11280.400000000001</v>
      </c>
      <c r="G22" s="2">
        <f t="shared" si="5"/>
        <v>10540.5</v>
      </c>
      <c r="H22" s="2">
        <f t="shared" si="5"/>
        <v>10540.5</v>
      </c>
      <c r="I22" s="2">
        <f t="shared" ref="I22:I62" si="6">+D22+E22+F22+G22+H22</f>
        <v>54029.700000000004</v>
      </c>
      <c r="L22" s="55"/>
    </row>
    <row r="23" spans="1:12" ht="15.75" x14ac:dyDescent="0.25">
      <c r="A23" s="138"/>
      <c r="B23" s="128"/>
      <c r="C23" s="11" t="s">
        <v>18</v>
      </c>
      <c r="D23" s="64">
        <f t="shared" si="4"/>
        <v>423.5</v>
      </c>
      <c r="E23" s="2">
        <f t="shared" ref="E23:H23" si="7">E29+E35+E41+E47+E53+E59</f>
        <v>0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423.5</v>
      </c>
    </row>
    <row r="24" spans="1:12" ht="15.75" x14ac:dyDescent="0.25">
      <c r="A24" s="138"/>
      <c r="B24" s="128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8"/>
      <c r="B25" s="128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8"/>
      <c r="B26" s="128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6" t="s">
        <v>34</v>
      </c>
      <c r="B27" s="127" t="s">
        <v>19</v>
      </c>
      <c r="C27" s="10" t="s">
        <v>5</v>
      </c>
      <c r="D27" s="63">
        <f>D28+D29+D30+D31+D32</f>
        <v>6738.1</v>
      </c>
      <c r="E27" s="53">
        <f>+E28+E29+E30+E31+E32</f>
        <v>6569.4</v>
      </c>
      <c r="F27" s="53">
        <f>+F28+F29+F30+F31+F32</f>
        <v>6276.9</v>
      </c>
      <c r="G27" s="53">
        <f>+G28+G29+G30+G31+G32</f>
        <v>5547</v>
      </c>
      <c r="H27" s="53">
        <f>+H28+H29+H30+H31+H32</f>
        <v>5547</v>
      </c>
      <c r="I27" s="53">
        <f>+I28+I29+I30+I31+I32</f>
        <v>4096.8</v>
      </c>
    </row>
    <row r="28" spans="1:12" ht="15.75" x14ac:dyDescent="0.25">
      <c r="A28" s="126"/>
      <c r="B28" s="128"/>
      <c r="C28" s="11" t="s">
        <v>10</v>
      </c>
      <c r="D28" s="65">
        <v>6404.3</v>
      </c>
      <c r="E28" s="5">
        <v>6320.5</v>
      </c>
      <c r="F28" s="5">
        <v>6004.2</v>
      </c>
      <c r="G28" s="5">
        <v>5264.3</v>
      </c>
      <c r="H28" s="5">
        <v>5264.3</v>
      </c>
      <c r="I28" s="2">
        <v>2676</v>
      </c>
    </row>
    <row r="29" spans="1:12" ht="15.75" x14ac:dyDescent="0.25">
      <c r="A29" s="126"/>
      <c r="B29" s="128"/>
      <c r="C29" s="11" t="s">
        <v>18</v>
      </c>
      <c r="D29" s="64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6"/>
        <v>123</v>
      </c>
    </row>
    <row r="30" spans="1:12" ht="15.75" x14ac:dyDescent="0.25">
      <c r="A30" s="126"/>
      <c r="B30" s="128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6"/>
      <c r="B31" s="128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6"/>
      <c r="B32" s="129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6"/>
      <c r="B34" s="128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6"/>
      <c r="B35" s="128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6"/>
      <c r="B36" s="128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6"/>
      <c r="B37" s="128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451.1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2178.1</v>
      </c>
    </row>
    <row r="40" spans="1:9" ht="15.75" x14ac:dyDescent="0.25">
      <c r="A40" s="126"/>
      <c r="B40" s="128"/>
      <c r="C40" s="11" t="s">
        <v>10</v>
      </c>
      <c r="D40" s="6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6"/>
        <v>2178.1</v>
      </c>
    </row>
    <row r="41" spans="1:9" ht="15.75" x14ac:dyDescent="0.25">
      <c r="A41" s="126"/>
      <c r="B41" s="128"/>
      <c r="C41" s="11" t="s">
        <v>18</v>
      </c>
      <c r="D41" s="6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6"/>
        <v>0</v>
      </c>
    </row>
    <row r="42" spans="1:9" ht="15.75" x14ac:dyDescent="0.25">
      <c r="A42" s="126"/>
      <c r="B42" s="128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6"/>
      <c r="B43" s="128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6" t="s">
        <v>37</v>
      </c>
      <c r="B45" s="127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6"/>
      <c r="B46" s="139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6"/>
      <c r="B52" s="128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6"/>
      <c r="B53" s="128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6"/>
      <c r="B54" s="128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6"/>
      <c r="B55" s="128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8"/>
      <c r="B58" s="128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8"/>
      <c r="B59" s="128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8"/>
      <c r="B60" s="128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8"/>
      <c r="B61" s="128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41" t="s">
        <v>70</v>
      </c>
      <c r="B63" s="127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8"/>
      <c r="B70" s="128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8"/>
      <c r="B71" s="128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8"/>
      <c r="B72" s="128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8"/>
      <c r="B73" s="128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8"/>
      <c r="B74" s="129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41" t="s">
        <v>71</v>
      </c>
      <c r="B75" s="127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279.79999999999995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2912.9000000000005</v>
      </c>
    </row>
    <row r="76" spans="1:9" ht="15.75" x14ac:dyDescent="0.25">
      <c r="A76" s="141"/>
      <c r="B76" s="128"/>
      <c r="C76" s="11" t="s">
        <v>10</v>
      </c>
      <c r="D76" s="64">
        <f t="shared" ref="D76:H80" si="19">D82+D88+D94</f>
        <v>1400.1</v>
      </c>
      <c r="E76" s="2">
        <f>E82+E88+E94</f>
        <v>152.39999999999998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1585.5000000000002</v>
      </c>
    </row>
    <row r="77" spans="1:9" ht="15.75" x14ac:dyDescent="0.25">
      <c r="A77" s="141"/>
      <c r="B77" s="128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97.6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1167.8999999999999</v>
      </c>
    </row>
    <row r="82" spans="1:9" ht="15.75" x14ac:dyDescent="0.25">
      <c r="A82" s="138"/>
      <c r="B82" s="128"/>
      <c r="C82" s="11" t="s">
        <v>10</v>
      </c>
      <c r="D82" s="64">
        <v>1070.3</v>
      </c>
      <c r="E82" s="2">
        <v>97.6</v>
      </c>
      <c r="F82" s="2">
        <v>0</v>
      </c>
      <c r="G82" s="2">
        <v>0</v>
      </c>
      <c r="H82" s="2">
        <v>0</v>
      </c>
      <c r="I82" s="2">
        <f t="shared" si="17"/>
        <v>1167.8999999999999</v>
      </c>
    </row>
    <row r="83" spans="1:9" ht="15.75" x14ac:dyDescent="0.25">
      <c r="A83" s="138"/>
      <c r="B83" s="128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8"/>
      <c r="B84" s="128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8"/>
      <c r="B85" s="128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8"/>
      <c r="B86" s="129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170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1417.1999999999998</v>
      </c>
    </row>
    <row r="88" spans="1:9" ht="15.75" x14ac:dyDescent="0.25">
      <c r="A88" s="142"/>
      <c r="B88" s="128"/>
      <c r="C88" s="11" t="s">
        <v>10</v>
      </c>
      <c r="D88" s="64">
        <v>83.5</v>
      </c>
      <c r="E88" s="2">
        <v>42.6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159.1</v>
      </c>
    </row>
    <row r="89" spans="1:9" ht="15.75" x14ac:dyDescent="0.25">
      <c r="A89" s="142"/>
      <c r="B89" s="128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42"/>
      <c r="B90" s="128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42"/>
      <c r="B91" s="128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42"/>
      <c r="B92" s="129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12.2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327.8</v>
      </c>
    </row>
    <row r="94" spans="1:9" ht="15.75" x14ac:dyDescent="0.25">
      <c r="A94" s="142"/>
      <c r="B94" s="128"/>
      <c r="C94" s="11" t="s">
        <v>10</v>
      </c>
      <c r="D94" s="64">
        <v>246.3</v>
      </c>
      <c r="E94" s="2">
        <v>12.2</v>
      </c>
      <c r="F94" s="2">
        <v>0</v>
      </c>
      <c r="G94" s="2">
        <v>0</v>
      </c>
      <c r="H94" s="2">
        <v>0</v>
      </c>
      <c r="I94" s="2">
        <f t="shared" si="22"/>
        <v>258.5</v>
      </c>
    </row>
    <row r="95" spans="1:9" ht="15.75" x14ac:dyDescent="0.25">
      <c r="A95" s="142"/>
      <c r="B95" s="128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42"/>
      <c r="B96" s="128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42"/>
      <c r="B97" s="128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42"/>
      <c r="B98" s="129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43" t="s">
        <v>65</v>
      </c>
      <c r="B99" s="127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44"/>
      <c r="B100" s="128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42"/>
      <c r="B106" s="128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42"/>
      <c r="B112" s="128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66</v>
      </c>
      <c r="B117" s="127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80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272.8</v>
      </c>
    </row>
    <row r="118" spans="1:9" ht="15.75" x14ac:dyDescent="0.25">
      <c r="A118" s="144"/>
      <c r="B118" s="128"/>
      <c r="C118" s="11" t="s">
        <v>10</v>
      </c>
      <c r="D118" s="64">
        <f t="shared" ref="D118:H122" si="29">D124+D130</f>
        <v>192.8</v>
      </c>
      <c r="E118" s="2">
        <f t="shared" si="29"/>
        <v>80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272.8</v>
      </c>
    </row>
    <row r="119" spans="1:9" ht="15.75" x14ac:dyDescent="0.25">
      <c r="A119" s="144"/>
      <c r="B119" s="128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80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272.8</v>
      </c>
    </row>
    <row r="124" spans="1:9" ht="15.75" x14ac:dyDescent="0.25">
      <c r="A124" s="142"/>
      <c r="B124" s="128"/>
      <c r="C124" s="11" t="s">
        <v>10</v>
      </c>
      <c r="D124" s="64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42"/>
      <c r="B125" s="128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6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4694.8</v>
      </c>
      <c r="F135" s="53">
        <f t="shared" si="31"/>
        <v>1032.8</v>
      </c>
      <c r="G135" s="53">
        <f t="shared" si="31"/>
        <v>1283.5</v>
      </c>
      <c r="H135" s="53">
        <f t="shared" si="31"/>
        <v>1283.5</v>
      </c>
      <c r="I135" s="53">
        <f t="shared" si="31"/>
        <v>13725.599999999999</v>
      </c>
    </row>
    <row r="136" spans="1:9" ht="15.75" x14ac:dyDescent="0.25">
      <c r="A136" s="144"/>
      <c r="B136" s="128"/>
      <c r="C136" s="11" t="s">
        <v>10</v>
      </c>
      <c r="D136" s="64">
        <f t="shared" ref="D136:H140" si="32">D142+D148</f>
        <v>5303.6</v>
      </c>
      <c r="E136" s="2">
        <f t="shared" si="32"/>
        <v>4422.2</v>
      </c>
      <c r="F136" s="2">
        <f t="shared" si="32"/>
        <v>1032.8</v>
      </c>
      <c r="G136" s="2">
        <f t="shared" si="32"/>
        <v>1283.5</v>
      </c>
      <c r="H136" s="2">
        <f t="shared" si="32"/>
        <v>1283.5</v>
      </c>
      <c r="I136" s="2">
        <f>D136+E136+F136+G136+H136</f>
        <v>13325.599999999999</v>
      </c>
    </row>
    <row r="137" spans="1:9" ht="15.75" x14ac:dyDescent="0.25">
      <c r="A137" s="144"/>
      <c r="B137" s="128"/>
      <c r="C137" s="11" t="s">
        <v>18</v>
      </c>
      <c r="D137" s="64">
        <f t="shared" si="32"/>
        <v>127.4</v>
      </c>
      <c r="E137" s="2">
        <f t="shared" si="32"/>
        <v>0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127.4</v>
      </c>
    </row>
    <row r="138" spans="1:9" ht="15.75" x14ac:dyDescent="0.25">
      <c r="A138" s="144"/>
      <c r="B138" s="128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4694.8</v>
      </c>
      <c r="F141" s="53">
        <f t="shared" si="33"/>
        <v>1032.8</v>
      </c>
      <c r="G141" s="53">
        <f t="shared" si="33"/>
        <v>1283.5</v>
      </c>
      <c r="H141" s="53">
        <f t="shared" si="33"/>
        <v>1283.5</v>
      </c>
      <c r="I141" s="53">
        <f t="shared" si="33"/>
        <v>13715.599999999999</v>
      </c>
    </row>
    <row r="142" spans="1:9" ht="15.75" x14ac:dyDescent="0.25">
      <c r="A142" s="147"/>
      <c r="B142" s="128"/>
      <c r="C142" s="11" t="s">
        <v>10</v>
      </c>
      <c r="D142" s="64">
        <v>5293.6</v>
      </c>
      <c r="E142" s="2">
        <v>4422.2</v>
      </c>
      <c r="F142" s="2">
        <v>1032.8</v>
      </c>
      <c r="G142" s="2">
        <v>1283.5</v>
      </c>
      <c r="H142" s="2">
        <v>1283.5</v>
      </c>
      <c r="I142" s="2">
        <f t="shared" ref="I142:I152" si="34">+D142+E142+F142+G142+H142</f>
        <v>13315.599999999999</v>
      </c>
    </row>
    <row r="143" spans="1:9" ht="15.75" x14ac:dyDescent="0.25">
      <c r="A143" s="147"/>
      <c r="B143" s="128"/>
      <c r="C143" s="11" t="s">
        <v>18</v>
      </c>
      <c r="D143" s="64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34"/>
        <v>127.4</v>
      </c>
    </row>
    <row r="144" spans="1:9" ht="15.75" x14ac:dyDescent="0.25">
      <c r="A144" s="147"/>
      <c r="B144" s="128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47"/>
      <c r="B145" s="128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47"/>
      <c r="B146" s="129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42"/>
      <c r="B148" s="128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42"/>
      <c r="B149" s="128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42"/>
      <c r="B150" s="128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42"/>
      <c r="B151" s="128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42"/>
      <c r="B152" s="129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43" t="s">
        <v>124</v>
      </c>
      <c r="B153" s="127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42"/>
      <c r="B160" s="128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42"/>
      <c r="B161" s="128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42"/>
      <c r="B162" s="128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42"/>
      <c r="B163" s="128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42"/>
      <c r="B164" s="129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6" t="s">
        <v>125</v>
      </c>
      <c r="B165" s="127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42"/>
      <c r="B166" s="128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42"/>
      <c r="B168" s="128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42"/>
      <c r="B169" s="128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42"/>
      <c r="B170" s="129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6" t="s">
        <v>74</v>
      </c>
      <c r="B171" s="127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42"/>
      <c r="B172" s="128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42"/>
      <c r="B173" s="128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42"/>
      <c r="B174" s="128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42"/>
      <c r="B175" s="128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42"/>
      <c r="B176" s="129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6" t="s">
        <v>75</v>
      </c>
      <c r="B177" s="127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42"/>
      <c r="B178" s="128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42"/>
      <c r="B179" s="128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42"/>
      <c r="B180" s="128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42"/>
      <c r="B181" s="128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42"/>
      <c r="B182" s="129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21" sqref="E21:I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77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6" t="s">
        <v>72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79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ht="14.45" customHeight="1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ht="14.45" customHeight="1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35" t="s">
        <v>68</v>
      </c>
      <c r="B15" s="136" t="s">
        <v>16</v>
      </c>
      <c r="C15" s="15" t="s">
        <v>5</v>
      </c>
      <c r="D15" s="54">
        <f>D16+D17+D18+D19+D20</f>
        <v>18740.400000000001</v>
      </c>
      <c r="E15" s="54">
        <f>E16+E17+E18+E19+E20</f>
        <v>16912.800000000003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12129.7</v>
      </c>
      <c r="I15" s="54">
        <f t="shared" ref="I15:I20" si="0">D15+E15+F15+G15+H15</f>
        <v>73317.3</v>
      </c>
    </row>
    <row r="16" spans="1:9" ht="39" customHeight="1" x14ac:dyDescent="0.25">
      <c r="A16" s="135"/>
      <c r="B16" s="137"/>
      <c r="C16" s="16" t="s">
        <v>6</v>
      </c>
      <c r="D16" s="12">
        <f>D22+D64+D76+D100+D118+D136+D154</f>
        <v>16984.7</v>
      </c>
      <c r="E16" s="12">
        <f>E22+E64+E76+E100+E118+E136+E154</f>
        <v>16263.900000000001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11847</v>
      </c>
      <c r="I16" s="12">
        <f t="shared" si="0"/>
        <v>69274.600000000006</v>
      </c>
    </row>
    <row r="17" spans="1:9" ht="94.5" customHeight="1" x14ac:dyDescent="0.25">
      <c r="A17" s="135"/>
      <c r="B17" s="137"/>
      <c r="C17" s="16" t="s">
        <v>17</v>
      </c>
      <c r="D17" s="12">
        <f t="shared" ref="D17:D20" si="1">D23+D65+D77+D101+D119+D137</f>
        <v>550.9</v>
      </c>
      <c r="E17" s="12">
        <f t="shared" ref="E17:H20" si="2">E23+E65+E77+E101+E119+E137</f>
        <v>0</v>
      </c>
      <c r="F17" s="12">
        <f t="shared" si="2"/>
        <v>0</v>
      </c>
      <c r="G17" s="12">
        <f t="shared" si="2"/>
        <v>0</v>
      </c>
      <c r="H17" s="12">
        <f t="shared" si="2"/>
        <v>0</v>
      </c>
      <c r="I17" s="12">
        <f t="shared" si="0"/>
        <v>550.9</v>
      </c>
    </row>
    <row r="18" spans="1:9" ht="92.25" customHeight="1" x14ac:dyDescent="0.25">
      <c r="A18" s="135"/>
      <c r="B18" s="137"/>
      <c r="C18" s="16" t="s">
        <v>7</v>
      </c>
      <c r="D18" s="12">
        <f t="shared" si="1"/>
        <v>994.7</v>
      </c>
      <c r="E18" s="12">
        <f t="shared" si="2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35"/>
      <c r="B19" s="137"/>
      <c r="C19" s="16" t="s">
        <v>8</v>
      </c>
      <c r="D19" s="12">
        <f t="shared" si="1"/>
        <v>210.1</v>
      </c>
      <c r="E19" s="12">
        <f t="shared" si="2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35"/>
      <c r="B20" s="137"/>
      <c r="C20" s="16" t="s">
        <v>9</v>
      </c>
      <c r="D20" s="12">
        <f t="shared" si="1"/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8" t="s">
        <v>69</v>
      </c>
      <c r="B21" s="127" t="s">
        <v>16</v>
      </c>
      <c r="C21" s="10" t="s">
        <v>5</v>
      </c>
      <c r="D21" s="53">
        <f t="shared" ref="D21:I21" si="3">+D22+D23+D24+D25+D26</f>
        <v>10705.900000000001</v>
      </c>
      <c r="E21" s="53">
        <f>+E22+E23+E24+E25+E26</f>
        <v>11845.600000000002</v>
      </c>
      <c r="F21" s="53">
        <f t="shared" si="3"/>
        <v>11553.100000000002</v>
      </c>
      <c r="G21" s="53">
        <f t="shared" si="3"/>
        <v>10823.2</v>
      </c>
      <c r="H21" s="53">
        <f t="shared" si="3"/>
        <v>10823.2</v>
      </c>
      <c r="I21" s="53">
        <f t="shared" si="3"/>
        <v>55751.000000000007</v>
      </c>
    </row>
    <row r="22" spans="1:9" ht="15.75" x14ac:dyDescent="0.25">
      <c r="A22" s="138"/>
      <c r="B22" s="128"/>
      <c r="C22" s="11" t="s">
        <v>10</v>
      </c>
      <c r="D22" s="2">
        <f t="shared" ref="D22:H26" si="4">D28+D34+D40+D46+D52+D58</f>
        <v>10071.6</v>
      </c>
      <c r="E22" s="2">
        <f t="shared" si="4"/>
        <v>11596.7</v>
      </c>
      <c r="F22" s="2">
        <f t="shared" si="4"/>
        <v>11280.400000000001</v>
      </c>
      <c r="G22" s="2">
        <f t="shared" si="4"/>
        <v>10540.5</v>
      </c>
      <c r="H22" s="2">
        <f t="shared" si="4"/>
        <v>10540.5</v>
      </c>
      <c r="I22" s="2">
        <f t="shared" ref="I22:I62" si="5">+D22+E22+F22+G22+H22</f>
        <v>54029.700000000004</v>
      </c>
    </row>
    <row r="23" spans="1:9" ht="15.75" x14ac:dyDescent="0.25">
      <c r="A23" s="138"/>
      <c r="B23" s="128"/>
      <c r="C23" s="11" t="s">
        <v>18</v>
      </c>
      <c r="D23" s="2">
        <f t="shared" si="4"/>
        <v>423.5</v>
      </c>
      <c r="E23" s="2">
        <f t="shared" si="4"/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5"/>
        <v>423.5</v>
      </c>
    </row>
    <row r="24" spans="1:9" ht="15.75" x14ac:dyDescent="0.25">
      <c r="A24" s="138"/>
      <c r="B24" s="128"/>
      <c r="C24" s="11" t="s">
        <v>11</v>
      </c>
      <c r="D24" s="2">
        <f t="shared" si="4"/>
        <v>0.7</v>
      </c>
      <c r="E24" s="2">
        <f t="shared" si="4"/>
        <v>0.7</v>
      </c>
      <c r="F24" s="2">
        <f t="shared" si="4"/>
        <v>0.7</v>
      </c>
      <c r="G24" s="2">
        <f t="shared" si="4"/>
        <v>0.7</v>
      </c>
      <c r="H24" s="2">
        <f t="shared" si="4"/>
        <v>0.7</v>
      </c>
      <c r="I24" s="2">
        <f t="shared" si="5"/>
        <v>3.5</v>
      </c>
    </row>
    <row r="25" spans="1:9" ht="15.75" x14ac:dyDescent="0.25">
      <c r="A25" s="138"/>
      <c r="B25" s="128"/>
      <c r="C25" s="11" t="s">
        <v>12</v>
      </c>
      <c r="D25" s="2">
        <f t="shared" si="4"/>
        <v>210.1</v>
      </c>
      <c r="E25" s="2">
        <f t="shared" si="4"/>
        <v>248.2</v>
      </c>
      <c r="F25" s="2">
        <f t="shared" si="4"/>
        <v>272</v>
      </c>
      <c r="G25" s="2">
        <f t="shared" si="4"/>
        <v>282</v>
      </c>
      <c r="H25" s="2">
        <f t="shared" si="4"/>
        <v>282</v>
      </c>
      <c r="I25" s="2">
        <f t="shared" si="5"/>
        <v>1294.3</v>
      </c>
    </row>
    <row r="26" spans="1:9" ht="15.75" x14ac:dyDescent="0.25">
      <c r="A26" s="138"/>
      <c r="B26" s="128"/>
      <c r="C26" s="11" t="s">
        <v>13</v>
      </c>
      <c r="D26" s="2">
        <f t="shared" si="4"/>
        <v>0</v>
      </c>
      <c r="E26" s="2">
        <f t="shared" si="4"/>
        <v>0</v>
      </c>
      <c r="F26" s="2">
        <f t="shared" si="4"/>
        <v>0</v>
      </c>
      <c r="G26" s="2">
        <f t="shared" si="4"/>
        <v>0</v>
      </c>
      <c r="H26" s="2">
        <f t="shared" si="4"/>
        <v>0</v>
      </c>
      <c r="I26" s="2">
        <f>+D26+E26+F26+G26+H26</f>
        <v>0</v>
      </c>
    </row>
    <row r="27" spans="1:9" ht="15.75" x14ac:dyDescent="0.25">
      <c r="A27" s="126" t="s">
        <v>34</v>
      </c>
      <c r="B27" s="127" t="s">
        <v>19</v>
      </c>
      <c r="C27" s="10" t="s">
        <v>5</v>
      </c>
      <c r="D27" s="53">
        <f>D28+D29+D30+D31+D32</f>
        <v>6738.1</v>
      </c>
      <c r="E27" s="53">
        <f>+E28+E29+E30+E31+E32</f>
        <v>6569.4</v>
      </c>
      <c r="F27" s="53">
        <f>+F28+F29+F30+F31+F32</f>
        <v>6276.9</v>
      </c>
      <c r="G27" s="53">
        <f>+G28+G29+G30+G31+G32</f>
        <v>5547</v>
      </c>
      <c r="H27" s="53">
        <f>+H28+H29+H30+H31+H32</f>
        <v>5547</v>
      </c>
      <c r="I27" s="53">
        <f>+I28+I29+I30+I31+I32</f>
        <v>4096.8</v>
      </c>
    </row>
    <row r="28" spans="1:9" ht="15.75" x14ac:dyDescent="0.25">
      <c r="A28" s="126"/>
      <c r="B28" s="128"/>
      <c r="C28" s="11" t="s">
        <v>10</v>
      </c>
      <c r="D28" s="5">
        <v>6404.3</v>
      </c>
      <c r="E28" s="5">
        <v>6320.5</v>
      </c>
      <c r="F28" s="5">
        <v>6004.2</v>
      </c>
      <c r="G28" s="5">
        <v>5264.3</v>
      </c>
      <c r="H28" s="5">
        <v>5264.3</v>
      </c>
      <c r="I28" s="2">
        <v>2676</v>
      </c>
    </row>
    <row r="29" spans="1:9" ht="15.75" x14ac:dyDescent="0.25">
      <c r="A29" s="126"/>
      <c r="B29" s="128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123</v>
      </c>
    </row>
    <row r="30" spans="1:9" ht="15.75" x14ac:dyDescent="0.25">
      <c r="A30" s="126"/>
      <c r="B30" s="12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6"/>
      <c r="B31" s="128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6"/>
      <c r="B32" s="12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53">
        <f t="shared" ref="D33:I33" si="6">+D34+D35+D36+D38+D37</f>
        <v>0.5</v>
      </c>
      <c r="E33" s="53">
        <f t="shared" si="6"/>
        <v>2</v>
      </c>
      <c r="F33" s="53">
        <f t="shared" si="6"/>
        <v>2</v>
      </c>
      <c r="G33" s="53">
        <f t="shared" si="6"/>
        <v>2</v>
      </c>
      <c r="H33" s="53">
        <f t="shared" si="6"/>
        <v>2</v>
      </c>
      <c r="I33" s="53">
        <f t="shared" si="6"/>
        <v>8.5</v>
      </c>
    </row>
    <row r="34" spans="1:9" ht="15.75" x14ac:dyDescent="0.25">
      <c r="A34" s="126"/>
      <c r="B34" s="128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6"/>
      <c r="B35" s="128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6"/>
      <c r="B36" s="128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6"/>
      <c r="B37" s="12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53">
        <f t="shared" ref="D39:I39" si="7">+D43+D40+D41+D42+D44</f>
        <v>373.7</v>
      </c>
      <c r="E39" s="53">
        <f t="shared" si="7"/>
        <v>451.1</v>
      </c>
      <c r="F39" s="53">
        <f t="shared" si="7"/>
        <v>451.1</v>
      </c>
      <c r="G39" s="53">
        <f t="shared" si="7"/>
        <v>451.1</v>
      </c>
      <c r="H39" s="53">
        <f t="shared" si="7"/>
        <v>451.1</v>
      </c>
      <c r="I39" s="53">
        <f t="shared" si="7"/>
        <v>2178.1</v>
      </c>
    </row>
    <row r="40" spans="1:9" ht="15.75" x14ac:dyDescent="0.25">
      <c r="A40" s="126"/>
      <c r="B40" s="128"/>
      <c r="C40" s="11" t="s">
        <v>10</v>
      </c>
      <c r="D40" s="5">
        <v>373.7</v>
      </c>
      <c r="E40" s="5">
        <v>451.1</v>
      </c>
      <c r="F40" s="5">
        <v>451.1</v>
      </c>
      <c r="G40" s="5">
        <v>451.1</v>
      </c>
      <c r="H40" s="5">
        <v>451.1</v>
      </c>
      <c r="I40" s="2">
        <f t="shared" si="5"/>
        <v>2178.1</v>
      </c>
    </row>
    <row r="41" spans="1:9" ht="15.75" x14ac:dyDescent="0.25">
      <c r="A41" s="126"/>
      <c r="B41" s="128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26"/>
      <c r="B42" s="128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6"/>
      <c r="B43" s="12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6" t="s">
        <v>37</v>
      </c>
      <c r="B45" s="127" t="s">
        <v>19</v>
      </c>
      <c r="C45" s="11" t="s">
        <v>5</v>
      </c>
      <c r="D45" s="53">
        <f t="shared" ref="D45:I45" si="8">D46+D47+D48+D49+D50</f>
        <v>0</v>
      </c>
      <c r="E45" s="53">
        <f t="shared" si="8"/>
        <v>0</v>
      </c>
      <c r="F45" s="53">
        <f t="shared" si="8"/>
        <v>0</v>
      </c>
      <c r="G45" s="53">
        <f t="shared" si="8"/>
        <v>0</v>
      </c>
      <c r="H45" s="53">
        <f t="shared" si="8"/>
        <v>0</v>
      </c>
      <c r="I45" s="53">
        <f t="shared" si="8"/>
        <v>0</v>
      </c>
    </row>
    <row r="46" spans="1:9" ht="15.75" x14ac:dyDescent="0.25">
      <c r="A46" s="126"/>
      <c r="B46" s="139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5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5"/>
        <v>0</v>
      </c>
    </row>
    <row r="52" spans="1:9" ht="15.75" x14ac:dyDescent="0.25">
      <c r="A52" s="126"/>
      <c r="B52" s="128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6"/>
      <c r="B53" s="128"/>
      <c r="C53" s="11" t="s">
        <v>18</v>
      </c>
      <c r="D53" s="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5"/>
        <v>0</v>
      </c>
    </row>
    <row r="54" spans="1:9" ht="15.75" x14ac:dyDescent="0.25">
      <c r="A54" s="126"/>
      <c r="B54" s="128"/>
      <c r="C54" s="11" t="s">
        <v>11</v>
      </c>
      <c r="D54" s="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5"/>
        <v>0</v>
      </c>
    </row>
    <row r="55" spans="1:9" ht="15.75" x14ac:dyDescent="0.25">
      <c r="A55" s="126"/>
      <c r="B55" s="12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5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53">
        <f t="shared" ref="D57:I57" si="9">D58+D59+D60+D61+D62</f>
        <v>3593.6</v>
      </c>
      <c r="E57" s="53">
        <f t="shared" si="9"/>
        <v>4823.1000000000004</v>
      </c>
      <c r="F57" s="53">
        <f t="shared" si="9"/>
        <v>4823.1000000000004</v>
      </c>
      <c r="G57" s="53">
        <f t="shared" si="9"/>
        <v>4823.1000000000004</v>
      </c>
      <c r="H57" s="53">
        <f t="shared" si="9"/>
        <v>4823.1000000000004</v>
      </c>
      <c r="I57" s="53">
        <f t="shared" si="9"/>
        <v>22886</v>
      </c>
    </row>
    <row r="58" spans="1:9" ht="15.75" x14ac:dyDescent="0.25">
      <c r="A58" s="138"/>
      <c r="B58" s="128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8"/>
      <c r="B59" s="128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8"/>
      <c r="B60" s="128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8"/>
      <c r="B61" s="128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41" t="s">
        <v>70</v>
      </c>
      <c r="B63" s="127" t="s">
        <v>19</v>
      </c>
      <c r="C63" s="10" t="s">
        <v>5</v>
      </c>
      <c r="D63" s="5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2">
        <f>D71</f>
        <v>0</v>
      </c>
      <c r="E65" s="2">
        <f t="shared" ref="E65:H68" si="11">E71</f>
        <v>0</v>
      </c>
      <c r="F65" s="2">
        <f t="shared" si="11"/>
        <v>0</v>
      </c>
      <c r="G65" s="2">
        <f t="shared" si="11"/>
        <v>0</v>
      </c>
      <c r="H65" s="2">
        <f t="shared" si="11"/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2">
        <f>D72</f>
        <v>0</v>
      </c>
      <c r="E66" s="2">
        <f t="shared" si="11"/>
        <v>0</v>
      </c>
      <c r="F66" s="2">
        <f t="shared" si="11"/>
        <v>0</v>
      </c>
      <c r="G66" s="2">
        <f t="shared" si="11"/>
        <v>0</v>
      </c>
      <c r="H66" s="2">
        <f t="shared" si="11"/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2">
        <f>D73</f>
        <v>0</v>
      </c>
      <c r="E67" s="2">
        <f t="shared" si="11"/>
        <v>0</v>
      </c>
      <c r="F67" s="2">
        <f t="shared" si="11"/>
        <v>0</v>
      </c>
      <c r="G67" s="2">
        <f t="shared" si="11"/>
        <v>0</v>
      </c>
      <c r="H67" s="2">
        <f t="shared" si="11"/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2">
        <f>D74</f>
        <v>0</v>
      </c>
      <c r="E68" s="2">
        <f t="shared" si="11"/>
        <v>0</v>
      </c>
      <c r="F68" s="2">
        <f t="shared" si="11"/>
        <v>0</v>
      </c>
      <c r="G68" s="2">
        <f t="shared" si="11"/>
        <v>0</v>
      </c>
      <c r="H68" s="2">
        <f t="shared" si="11"/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53">
        <f t="shared" ref="D69:I69" si="12">+D70+D71+D72+D73+D74</f>
        <v>10.6</v>
      </c>
      <c r="E69" s="53">
        <f t="shared" si="12"/>
        <v>10.6</v>
      </c>
      <c r="F69" s="53">
        <f t="shared" si="12"/>
        <v>10.6</v>
      </c>
      <c r="G69" s="53">
        <f t="shared" si="12"/>
        <v>10.6</v>
      </c>
      <c r="H69" s="53">
        <f t="shared" si="12"/>
        <v>10.6</v>
      </c>
      <c r="I69" s="53">
        <f t="shared" si="12"/>
        <v>53</v>
      </c>
    </row>
    <row r="70" spans="1:9" ht="15.75" x14ac:dyDescent="0.25">
      <c r="A70" s="138"/>
      <c r="B70" s="128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3">+D70+E70+F70+G70+H70</f>
        <v>53</v>
      </c>
    </row>
    <row r="71" spans="1:9" ht="15.75" x14ac:dyDescent="0.25">
      <c r="A71" s="138"/>
      <c r="B71" s="128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3"/>
        <v>0</v>
      </c>
    </row>
    <row r="72" spans="1:9" ht="15.75" x14ac:dyDescent="0.25">
      <c r="A72" s="138"/>
      <c r="B72" s="128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3"/>
        <v>0</v>
      </c>
    </row>
    <row r="73" spans="1:9" ht="15.75" x14ac:dyDescent="0.25">
      <c r="A73" s="138"/>
      <c r="B73" s="128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3"/>
        <v>0</v>
      </c>
    </row>
    <row r="74" spans="1:9" ht="15.75" x14ac:dyDescent="0.25">
      <c r="A74" s="138"/>
      <c r="B74" s="129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3"/>
        <v>0</v>
      </c>
    </row>
    <row r="75" spans="1:9" ht="15.75" x14ac:dyDescent="0.25">
      <c r="A75" s="141" t="s">
        <v>71</v>
      </c>
      <c r="B75" s="127" t="s">
        <v>19</v>
      </c>
      <c r="C75" s="10" t="s">
        <v>5</v>
      </c>
      <c r="D75" s="53">
        <f t="shared" ref="D75:I75" si="14">D76+D77+D78+D79+D80</f>
        <v>1800.1</v>
      </c>
      <c r="E75" s="53">
        <f t="shared" si="14"/>
        <v>279.79999999999995</v>
      </c>
      <c r="F75" s="53">
        <f t="shared" si="14"/>
        <v>408.2</v>
      </c>
      <c r="G75" s="53">
        <f t="shared" si="14"/>
        <v>412.4</v>
      </c>
      <c r="H75" s="53">
        <f t="shared" si="14"/>
        <v>12.4</v>
      </c>
      <c r="I75" s="53">
        <f t="shared" si="14"/>
        <v>2912.9000000000005</v>
      </c>
    </row>
    <row r="76" spans="1:9" ht="15.75" x14ac:dyDescent="0.25">
      <c r="A76" s="141"/>
      <c r="B76" s="128"/>
      <c r="C76" s="11" t="s">
        <v>10</v>
      </c>
      <c r="D76" s="2">
        <f t="shared" ref="D76:D80" si="15">D82+D88+D94</f>
        <v>1400.1</v>
      </c>
      <c r="E76" s="2">
        <f>E82+E88+E94</f>
        <v>152.39999999999998</v>
      </c>
      <c r="F76" s="2">
        <f t="shared" ref="E76:H80" si="16">F82+F88+F94</f>
        <v>8.1999999999999993</v>
      </c>
      <c r="G76" s="2">
        <f t="shared" si="16"/>
        <v>12.4</v>
      </c>
      <c r="H76" s="2">
        <f t="shared" si="16"/>
        <v>12.4</v>
      </c>
      <c r="I76" s="2">
        <f>D76+E76+F76+G76+H76</f>
        <v>1585.5000000000002</v>
      </c>
    </row>
    <row r="77" spans="1:9" ht="15.75" x14ac:dyDescent="0.25">
      <c r="A77" s="141"/>
      <c r="B77" s="128"/>
      <c r="C77" s="11" t="s">
        <v>18</v>
      </c>
      <c r="D77" s="2">
        <f t="shared" si="15"/>
        <v>0</v>
      </c>
      <c r="E77" s="2">
        <f t="shared" si="16"/>
        <v>0</v>
      </c>
      <c r="F77" s="2">
        <f t="shared" si="16"/>
        <v>0</v>
      </c>
      <c r="G77" s="2">
        <f t="shared" si="16"/>
        <v>0</v>
      </c>
      <c r="H77" s="2">
        <f t="shared" si="16"/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2">
        <f t="shared" si="15"/>
        <v>400</v>
      </c>
      <c r="E78" s="2">
        <f t="shared" si="16"/>
        <v>127.4</v>
      </c>
      <c r="F78" s="2">
        <f t="shared" si="16"/>
        <v>400</v>
      </c>
      <c r="G78" s="2">
        <f t="shared" si="16"/>
        <v>400</v>
      </c>
      <c r="H78" s="2">
        <f t="shared" si="16"/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2">
        <f t="shared" si="15"/>
        <v>0</v>
      </c>
      <c r="E79" s="2">
        <f t="shared" si="16"/>
        <v>0</v>
      </c>
      <c r="F79" s="2">
        <f t="shared" si="16"/>
        <v>0</v>
      </c>
      <c r="G79" s="2">
        <f t="shared" si="16"/>
        <v>0</v>
      </c>
      <c r="H79" s="2">
        <f t="shared" si="16"/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2">
        <f t="shared" si="15"/>
        <v>0</v>
      </c>
      <c r="E80" s="2">
        <f t="shared" si="16"/>
        <v>0</v>
      </c>
      <c r="F80" s="2">
        <f t="shared" si="16"/>
        <v>0</v>
      </c>
      <c r="G80" s="2">
        <f t="shared" si="16"/>
        <v>0</v>
      </c>
      <c r="H80" s="2">
        <f t="shared" si="16"/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53">
        <f t="shared" ref="D81:I81" si="17">+D82+D83+D85+D86+D84</f>
        <v>1070.3</v>
      </c>
      <c r="E81" s="53">
        <f t="shared" si="17"/>
        <v>97.6</v>
      </c>
      <c r="F81" s="53">
        <f t="shared" si="17"/>
        <v>0</v>
      </c>
      <c r="G81" s="53">
        <f t="shared" si="17"/>
        <v>0</v>
      </c>
      <c r="H81" s="53">
        <f t="shared" si="17"/>
        <v>0</v>
      </c>
      <c r="I81" s="53">
        <f t="shared" si="17"/>
        <v>1167.8999999999999</v>
      </c>
    </row>
    <row r="82" spans="1:9" ht="15.75" x14ac:dyDescent="0.25">
      <c r="A82" s="138"/>
      <c r="B82" s="128"/>
      <c r="C82" s="11" t="s">
        <v>10</v>
      </c>
      <c r="D82" s="2">
        <v>1070.3</v>
      </c>
      <c r="E82" s="2">
        <v>97.6</v>
      </c>
      <c r="F82" s="2">
        <v>0</v>
      </c>
      <c r="G82" s="2">
        <v>0</v>
      </c>
      <c r="H82" s="2">
        <v>0</v>
      </c>
      <c r="I82" s="2">
        <f t="shared" si="13"/>
        <v>1167.8999999999999</v>
      </c>
    </row>
    <row r="83" spans="1:9" ht="15.75" x14ac:dyDescent="0.25">
      <c r="A83" s="138"/>
      <c r="B83" s="12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3"/>
        <v>0</v>
      </c>
    </row>
    <row r="84" spans="1:9" ht="15.75" x14ac:dyDescent="0.25">
      <c r="A84" s="138"/>
      <c r="B84" s="12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3"/>
        <v>0</v>
      </c>
    </row>
    <row r="85" spans="1:9" ht="15.75" x14ac:dyDescent="0.25">
      <c r="A85" s="138"/>
      <c r="B85" s="12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3"/>
        <v>0</v>
      </c>
    </row>
    <row r="86" spans="1:9" ht="15.75" x14ac:dyDescent="0.25">
      <c r="A86" s="138"/>
      <c r="B86" s="12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3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53">
        <f t="shared" ref="D87:I87" si="18">+D88+D89+D91+D92+D90</f>
        <v>414.2</v>
      </c>
      <c r="E87" s="53">
        <f t="shared" si="18"/>
        <v>170</v>
      </c>
      <c r="F87" s="53">
        <f t="shared" si="18"/>
        <v>408.2</v>
      </c>
      <c r="G87" s="53">
        <f t="shared" si="18"/>
        <v>412.4</v>
      </c>
      <c r="H87" s="53">
        <f t="shared" si="18"/>
        <v>12.4</v>
      </c>
      <c r="I87" s="53">
        <f t="shared" si="18"/>
        <v>1417.1999999999998</v>
      </c>
    </row>
    <row r="88" spans="1:9" ht="15.75" x14ac:dyDescent="0.25">
      <c r="A88" s="142"/>
      <c r="B88" s="128"/>
      <c r="C88" s="11" t="s">
        <v>10</v>
      </c>
      <c r="D88" s="2">
        <v>83.5</v>
      </c>
      <c r="E88" s="2">
        <v>42.6</v>
      </c>
      <c r="F88" s="2">
        <v>8.1999999999999993</v>
      </c>
      <c r="G88" s="2">
        <v>12.4</v>
      </c>
      <c r="H88" s="2">
        <v>12.4</v>
      </c>
      <c r="I88" s="2">
        <f t="shared" ref="I88:I98" si="19">+D88+E88+F88+G88+H88</f>
        <v>159.1</v>
      </c>
    </row>
    <row r="89" spans="1:9" ht="15.75" x14ac:dyDescent="0.25">
      <c r="A89" s="142"/>
      <c r="B89" s="12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9"/>
        <v>0</v>
      </c>
    </row>
    <row r="90" spans="1:9" ht="15.75" x14ac:dyDescent="0.25">
      <c r="A90" s="142"/>
      <c r="B90" s="128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9"/>
        <v>1258.0999999999999</v>
      </c>
    </row>
    <row r="91" spans="1:9" ht="15.75" x14ac:dyDescent="0.25">
      <c r="A91" s="142"/>
      <c r="B91" s="12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9"/>
        <v>0</v>
      </c>
    </row>
    <row r="92" spans="1:9" ht="15.75" x14ac:dyDescent="0.25">
      <c r="A92" s="142"/>
      <c r="B92" s="12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9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53">
        <f t="shared" ref="D93:I93" si="20">+D94+D95+D97+D98+D96</f>
        <v>315.60000000000002</v>
      </c>
      <c r="E93" s="53">
        <f t="shared" si="20"/>
        <v>12.2</v>
      </c>
      <c r="F93" s="53">
        <f t="shared" si="20"/>
        <v>0</v>
      </c>
      <c r="G93" s="53">
        <f t="shared" si="20"/>
        <v>0</v>
      </c>
      <c r="H93" s="53">
        <f t="shared" si="20"/>
        <v>0</v>
      </c>
      <c r="I93" s="53">
        <f t="shared" si="20"/>
        <v>327.8</v>
      </c>
    </row>
    <row r="94" spans="1:9" ht="15.75" x14ac:dyDescent="0.25">
      <c r="A94" s="142"/>
      <c r="B94" s="128"/>
      <c r="C94" s="11" t="s">
        <v>10</v>
      </c>
      <c r="D94" s="2">
        <v>246.3</v>
      </c>
      <c r="E94" s="2">
        <v>12.2</v>
      </c>
      <c r="F94" s="2">
        <v>0</v>
      </c>
      <c r="G94" s="2">
        <v>0</v>
      </c>
      <c r="H94" s="2">
        <v>0</v>
      </c>
      <c r="I94" s="2">
        <f t="shared" si="19"/>
        <v>258.5</v>
      </c>
    </row>
    <row r="95" spans="1:9" ht="15.75" x14ac:dyDescent="0.25">
      <c r="A95" s="142"/>
      <c r="B95" s="12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9"/>
        <v>0</v>
      </c>
    </row>
    <row r="96" spans="1:9" ht="15.75" x14ac:dyDescent="0.25">
      <c r="A96" s="142"/>
      <c r="B96" s="128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9"/>
        <v>69.3</v>
      </c>
    </row>
    <row r="97" spans="1:9" ht="15.75" x14ac:dyDescent="0.25">
      <c r="A97" s="142"/>
      <c r="B97" s="12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9"/>
        <v>0</v>
      </c>
    </row>
    <row r="98" spans="1:9" ht="15.75" x14ac:dyDescent="0.25">
      <c r="A98" s="142"/>
      <c r="B98" s="12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9"/>
        <v>0</v>
      </c>
    </row>
    <row r="99" spans="1:9" ht="15.75" x14ac:dyDescent="0.25">
      <c r="A99" s="143" t="s">
        <v>65</v>
      </c>
      <c r="B99" s="127" t="s">
        <v>19</v>
      </c>
      <c r="C99" s="10" t="s">
        <v>5</v>
      </c>
      <c r="D99" s="53">
        <f t="shared" ref="D99:I99" si="21">D100+D101+D102+D103+D104</f>
        <v>600</v>
      </c>
      <c r="E99" s="53">
        <f t="shared" si="21"/>
        <v>2</v>
      </c>
      <c r="F99" s="53">
        <f t="shared" si="21"/>
        <v>0</v>
      </c>
      <c r="G99" s="53">
        <f t="shared" si="21"/>
        <v>0</v>
      </c>
      <c r="H99" s="53">
        <f t="shared" si="21"/>
        <v>0</v>
      </c>
      <c r="I99" s="53">
        <f t="shared" si="21"/>
        <v>602</v>
      </c>
    </row>
    <row r="100" spans="1:9" ht="15.75" x14ac:dyDescent="0.25">
      <c r="A100" s="144"/>
      <c r="B100" s="128"/>
      <c r="C100" s="11" t="s">
        <v>10</v>
      </c>
      <c r="D100" s="2">
        <f t="shared" ref="D100:H104" si="22">D106+D112</f>
        <v>6</v>
      </c>
      <c r="E100" s="2">
        <f t="shared" si="22"/>
        <v>2</v>
      </c>
      <c r="F100" s="2">
        <f t="shared" si="22"/>
        <v>0</v>
      </c>
      <c r="G100" s="2">
        <f t="shared" si="22"/>
        <v>0</v>
      </c>
      <c r="H100" s="2">
        <f t="shared" si="22"/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2">
        <f t="shared" si="22"/>
        <v>0</v>
      </c>
      <c r="E101" s="2">
        <f t="shared" si="22"/>
        <v>0</v>
      </c>
      <c r="F101" s="2">
        <f t="shared" si="22"/>
        <v>0</v>
      </c>
      <c r="G101" s="2">
        <f t="shared" si="22"/>
        <v>0</v>
      </c>
      <c r="H101" s="2">
        <f t="shared" si="22"/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2">
        <f t="shared" si="22"/>
        <v>594</v>
      </c>
      <c r="E102" s="2">
        <f t="shared" si="22"/>
        <v>0</v>
      </c>
      <c r="F102" s="2">
        <f t="shared" si="22"/>
        <v>0</v>
      </c>
      <c r="G102" s="2">
        <f t="shared" si="22"/>
        <v>0</v>
      </c>
      <c r="H102" s="2">
        <f t="shared" si="22"/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2">
        <f t="shared" si="22"/>
        <v>0</v>
      </c>
      <c r="E103" s="2">
        <f t="shared" si="22"/>
        <v>0</v>
      </c>
      <c r="F103" s="2">
        <f t="shared" si="22"/>
        <v>0</v>
      </c>
      <c r="G103" s="2">
        <f t="shared" si="22"/>
        <v>0</v>
      </c>
      <c r="H103" s="2">
        <f t="shared" si="22"/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2">
        <f t="shared" si="22"/>
        <v>0</v>
      </c>
      <c r="E104" s="2">
        <f t="shared" si="22"/>
        <v>0</v>
      </c>
      <c r="F104" s="2">
        <f t="shared" si="22"/>
        <v>0</v>
      </c>
      <c r="G104" s="2">
        <f t="shared" si="22"/>
        <v>0</v>
      </c>
      <c r="H104" s="2">
        <f t="shared" si="22"/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53">
        <f t="shared" ref="D105:I105" si="23">+D106+D107+D109+D110+D108</f>
        <v>0</v>
      </c>
      <c r="E105" s="53">
        <f t="shared" si="23"/>
        <v>0</v>
      </c>
      <c r="F105" s="53">
        <f t="shared" si="23"/>
        <v>0</v>
      </c>
      <c r="G105" s="53">
        <f t="shared" si="23"/>
        <v>0</v>
      </c>
      <c r="H105" s="53">
        <f t="shared" si="23"/>
        <v>0</v>
      </c>
      <c r="I105" s="53">
        <f t="shared" si="23"/>
        <v>0</v>
      </c>
    </row>
    <row r="106" spans="1:9" ht="15.75" x14ac:dyDescent="0.25">
      <c r="A106" s="142"/>
      <c r="B106" s="128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53">
        <f t="shared" ref="D111:I111" si="24">+D112+D113+D115+D116+D114</f>
        <v>600</v>
      </c>
      <c r="E111" s="53">
        <f t="shared" si="24"/>
        <v>2</v>
      </c>
      <c r="F111" s="53">
        <f t="shared" si="24"/>
        <v>0</v>
      </c>
      <c r="G111" s="53">
        <f t="shared" si="24"/>
        <v>0</v>
      </c>
      <c r="H111" s="53">
        <f t="shared" si="24"/>
        <v>0</v>
      </c>
      <c r="I111" s="53">
        <f t="shared" si="24"/>
        <v>8</v>
      </c>
    </row>
    <row r="112" spans="1:9" ht="15.75" x14ac:dyDescent="0.25">
      <c r="A112" s="142"/>
      <c r="B112" s="128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66</v>
      </c>
      <c r="B117" s="127" t="s">
        <v>19</v>
      </c>
      <c r="C117" s="10" t="s">
        <v>5</v>
      </c>
      <c r="D117" s="53">
        <f t="shared" ref="D117:I117" si="25">D118+D119+D120+D121+D122</f>
        <v>192.8</v>
      </c>
      <c r="E117" s="53">
        <f t="shared" si="25"/>
        <v>80</v>
      </c>
      <c r="F117" s="53">
        <f t="shared" si="25"/>
        <v>0</v>
      </c>
      <c r="G117" s="53">
        <f t="shared" si="25"/>
        <v>0</v>
      </c>
      <c r="H117" s="53">
        <f t="shared" si="25"/>
        <v>0</v>
      </c>
      <c r="I117" s="53">
        <f t="shared" si="25"/>
        <v>272.8</v>
      </c>
    </row>
    <row r="118" spans="1:9" ht="15.75" x14ac:dyDescent="0.25">
      <c r="A118" s="144"/>
      <c r="B118" s="128"/>
      <c r="C118" s="11" t="s">
        <v>10</v>
      </c>
      <c r="D118" s="2">
        <f t="shared" ref="D118:H122" si="26">D124+D130</f>
        <v>192.8</v>
      </c>
      <c r="E118" s="2">
        <f t="shared" si="26"/>
        <v>80</v>
      </c>
      <c r="F118" s="2">
        <f t="shared" si="26"/>
        <v>0</v>
      </c>
      <c r="G118" s="2">
        <f t="shared" si="26"/>
        <v>0</v>
      </c>
      <c r="H118" s="2">
        <f t="shared" si="26"/>
        <v>0</v>
      </c>
      <c r="I118" s="2">
        <f>D118+E118+F118+G118+H118</f>
        <v>272.8</v>
      </c>
    </row>
    <row r="119" spans="1:9" ht="15.75" x14ac:dyDescent="0.25">
      <c r="A119" s="144"/>
      <c r="B119" s="128"/>
      <c r="C119" s="11" t="s">
        <v>18</v>
      </c>
      <c r="D119" s="2">
        <f t="shared" si="26"/>
        <v>0</v>
      </c>
      <c r="E119" s="2">
        <f t="shared" si="26"/>
        <v>0</v>
      </c>
      <c r="F119" s="2">
        <f t="shared" si="26"/>
        <v>0</v>
      </c>
      <c r="G119" s="2">
        <f t="shared" si="26"/>
        <v>0</v>
      </c>
      <c r="H119" s="2">
        <f t="shared" si="26"/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2">
        <f t="shared" si="26"/>
        <v>0</v>
      </c>
      <c r="E120" s="2">
        <f t="shared" si="26"/>
        <v>0</v>
      </c>
      <c r="F120" s="2">
        <f t="shared" si="26"/>
        <v>0</v>
      </c>
      <c r="G120" s="2">
        <f t="shared" si="26"/>
        <v>0</v>
      </c>
      <c r="H120" s="2">
        <f t="shared" si="26"/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2">
        <f t="shared" si="26"/>
        <v>0</v>
      </c>
      <c r="E121" s="2">
        <f t="shared" si="26"/>
        <v>0</v>
      </c>
      <c r="F121" s="2">
        <f t="shared" si="26"/>
        <v>0</v>
      </c>
      <c r="G121" s="2">
        <f t="shared" si="26"/>
        <v>0</v>
      </c>
      <c r="H121" s="2">
        <f t="shared" si="26"/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2">
        <f t="shared" si="26"/>
        <v>0</v>
      </c>
      <c r="E122" s="2">
        <f t="shared" si="26"/>
        <v>0</v>
      </c>
      <c r="F122" s="2">
        <f t="shared" si="26"/>
        <v>0</v>
      </c>
      <c r="G122" s="2">
        <f t="shared" si="26"/>
        <v>0</v>
      </c>
      <c r="H122" s="2">
        <f t="shared" si="26"/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53">
        <f t="shared" ref="D123:I123" si="27">+D124+D125+D127+D128+D126</f>
        <v>192.8</v>
      </c>
      <c r="E123" s="53">
        <f t="shared" si="27"/>
        <v>80</v>
      </c>
      <c r="F123" s="53">
        <f t="shared" si="27"/>
        <v>0</v>
      </c>
      <c r="G123" s="53">
        <f t="shared" si="27"/>
        <v>0</v>
      </c>
      <c r="H123" s="53">
        <f t="shared" si="27"/>
        <v>0</v>
      </c>
      <c r="I123" s="53">
        <f t="shared" si="27"/>
        <v>272.8</v>
      </c>
    </row>
    <row r="124" spans="1:9" ht="15.75" x14ac:dyDescent="0.25">
      <c r="A124" s="142"/>
      <c r="B124" s="128"/>
      <c r="C124" s="11" t="s">
        <v>10</v>
      </c>
      <c r="D124" s="2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42"/>
      <c r="B125" s="12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53">
        <f>+D130+D131+D133+D134+D132</f>
        <v>0</v>
      </c>
      <c r="E129" s="53">
        <v>0.5</v>
      </c>
      <c r="F129" s="53">
        <v>0.5</v>
      </c>
      <c r="G129" s="53">
        <v>0.5</v>
      </c>
      <c r="H129" s="53">
        <v>0.5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53">
        <f t="shared" ref="D135:I135" si="28">+D136+D137+D139+D140+D138</f>
        <v>5431</v>
      </c>
      <c r="E135" s="53">
        <f t="shared" si="28"/>
        <v>4694.8</v>
      </c>
      <c r="F135" s="53">
        <f t="shared" si="28"/>
        <v>1032.8</v>
      </c>
      <c r="G135" s="53">
        <f t="shared" si="28"/>
        <v>1283.5</v>
      </c>
      <c r="H135" s="53">
        <f t="shared" si="28"/>
        <v>1283.5</v>
      </c>
      <c r="I135" s="53">
        <f t="shared" si="28"/>
        <v>13725.599999999999</v>
      </c>
    </row>
    <row r="136" spans="1:9" ht="15.75" x14ac:dyDescent="0.25">
      <c r="A136" s="144"/>
      <c r="B136" s="128"/>
      <c r="C136" s="11" t="s">
        <v>10</v>
      </c>
      <c r="D136" s="2">
        <f t="shared" ref="D136:H140" si="29">D142+D148</f>
        <v>5303.6</v>
      </c>
      <c r="E136" s="2">
        <f t="shared" si="29"/>
        <v>4422.2</v>
      </c>
      <c r="F136" s="2">
        <f t="shared" si="29"/>
        <v>1032.8</v>
      </c>
      <c r="G136" s="2">
        <f t="shared" si="29"/>
        <v>1283.5</v>
      </c>
      <c r="H136" s="2">
        <f t="shared" si="29"/>
        <v>1283.5</v>
      </c>
      <c r="I136" s="2">
        <f>D136+E136+F136+G136+H136</f>
        <v>13325.599999999999</v>
      </c>
    </row>
    <row r="137" spans="1:9" ht="15.75" x14ac:dyDescent="0.25">
      <c r="A137" s="144"/>
      <c r="B137" s="128"/>
      <c r="C137" s="11" t="s">
        <v>18</v>
      </c>
      <c r="D137" s="2">
        <f t="shared" si="29"/>
        <v>127.4</v>
      </c>
      <c r="E137" s="2">
        <f t="shared" si="29"/>
        <v>0</v>
      </c>
      <c r="F137" s="2">
        <f t="shared" si="29"/>
        <v>0</v>
      </c>
      <c r="G137" s="2">
        <f t="shared" si="29"/>
        <v>0</v>
      </c>
      <c r="H137" s="2">
        <f t="shared" si="29"/>
        <v>0</v>
      </c>
      <c r="I137" s="2">
        <f>D137+E137+F137+G137+H137</f>
        <v>127.4</v>
      </c>
    </row>
    <row r="138" spans="1:9" ht="15.75" x14ac:dyDescent="0.25">
      <c r="A138" s="144"/>
      <c r="B138" s="128"/>
      <c r="C138" s="11" t="s">
        <v>11</v>
      </c>
      <c r="D138" s="2">
        <f t="shared" si="29"/>
        <v>0</v>
      </c>
      <c r="E138" s="2">
        <f t="shared" si="29"/>
        <v>272.60000000000002</v>
      </c>
      <c r="F138" s="2">
        <f t="shared" si="29"/>
        <v>0</v>
      </c>
      <c r="G138" s="2">
        <f t="shared" si="29"/>
        <v>0</v>
      </c>
      <c r="H138" s="2">
        <f t="shared" si="29"/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2">
        <f t="shared" si="29"/>
        <v>0</v>
      </c>
      <c r="E139" s="2">
        <f t="shared" si="29"/>
        <v>0</v>
      </c>
      <c r="F139" s="2">
        <f t="shared" si="29"/>
        <v>0</v>
      </c>
      <c r="G139" s="2">
        <f t="shared" si="29"/>
        <v>0</v>
      </c>
      <c r="H139" s="2">
        <f t="shared" si="29"/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2">
        <f t="shared" si="29"/>
        <v>0</v>
      </c>
      <c r="E140" s="2">
        <f t="shared" si="29"/>
        <v>0</v>
      </c>
      <c r="F140" s="2">
        <f t="shared" si="29"/>
        <v>0</v>
      </c>
      <c r="G140" s="2">
        <f t="shared" si="29"/>
        <v>0</v>
      </c>
      <c r="H140" s="2">
        <f t="shared" si="29"/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53">
        <f t="shared" ref="D141:I141" si="30">+D142+D143+D145+D146+D144</f>
        <v>5421</v>
      </c>
      <c r="E141" s="53">
        <f t="shared" si="30"/>
        <v>4694.8</v>
      </c>
      <c r="F141" s="53">
        <f t="shared" si="30"/>
        <v>1032.8</v>
      </c>
      <c r="G141" s="53">
        <f t="shared" si="30"/>
        <v>1283.5</v>
      </c>
      <c r="H141" s="53">
        <f t="shared" si="30"/>
        <v>1283.5</v>
      </c>
      <c r="I141" s="53">
        <f t="shared" si="30"/>
        <v>13715.599999999999</v>
      </c>
    </row>
    <row r="142" spans="1:9" ht="15.75" x14ac:dyDescent="0.25">
      <c r="A142" s="147"/>
      <c r="B142" s="128"/>
      <c r="C142" s="11" t="s">
        <v>10</v>
      </c>
      <c r="D142" s="2">
        <v>5293.6</v>
      </c>
      <c r="E142" s="2">
        <v>4422.2</v>
      </c>
      <c r="F142" s="2">
        <v>1032.8</v>
      </c>
      <c r="G142" s="2">
        <v>1283.5</v>
      </c>
      <c r="H142" s="2">
        <v>1283.5</v>
      </c>
      <c r="I142" s="2">
        <f t="shared" ref="I142:I152" si="31">+D142+E142+F142+G142+H142</f>
        <v>13315.599999999999</v>
      </c>
    </row>
    <row r="143" spans="1:9" ht="15.75" x14ac:dyDescent="0.25">
      <c r="A143" s="147"/>
      <c r="B143" s="128"/>
      <c r="C143" s="11" t="s">
        <v>18</v>
      </c>
      <c r="D143" s="2">
        <v>127.4</v>
      </c>
      <c r="E143" s="2">
        <v>0</v>
      </c>
      <c r="F143" s="2">
        <v>0</v>
      </c>
      <c r="G143" s="2">
        <v>0</v>
      </c>
      <c r="H143" s="2">
        <v>0</v>
      </c>
      <c r="I143" s="2">
        <f t="shared" si="31"/>
        <v>127.4</v>
      </c>
    </row>
    <row r="144" spans="1:9" ht="15.75" x14ac:dyDescent="0.25">
      <c r="A144" s="147"/>
      <c r="B144" s="128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1"/>
        <v>272.60000000000002</v>
      </c>
    </row>
    <row r="145" spans="1:9" ht="15.75" x14ac:dyDescent="0.25">
      <c r="A145" s="147"/>
      <c r="B145" s="12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1"/>
        <v>0</v>
      </c>
    </row>
    <row r="146" spans="1:9" ht="15.75" x14ac:dyDescent="0.25">
      <c r="A146" s="147"/>
      <c r="B146" s="12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1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5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1"/>
        <v>10</v>
      </c>
    </row>
    <row r="148" spans="1:9" ht="15.75" x14ac:dyDescent="0.25">
      <c r="A148" s="142"/>
      <c r="B148" s="128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1"/>
        <v>10</v>
      </c>
    </row>
    <row r="149" spans="1:9" ht="15.75" x14ac:dyDescent="0.25">
      <c r="A149" s="142"/>
      <c r="B149" s="12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1"/>
        <v>0</v>
      </c>
    </row>
    <row r="150" spans="1:9" ht="15.75" x14ac:dyDescent="0.25">
      <c r="A150" s="142"/>
      <c r="B150" s="128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1"/>
        <v>0</v>
      </c>
    </row>
    <row r="151" spans="1:9" ht="15.75" x14ac:dyDescent="0.25">
      <c r="A151" s="142"/>
      <c r="B151" s="12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1"/>
        <v>0</v>
      </c>
    </row>
    <row r="152" spans="1:9" ht="15.75" x14ac:dyDescent="0.25">
      <c r="A152" s="142"/>
      <c r="B152" s="12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1"/>
        <v>0</v>
      </c>
    </row>
    <row r="153" spans="1:9" ht="15.75" x14ac:dyDescent="0.25">
      <c r="A153" s="143" t="s">
        <v>67</v>
      </c>
      <c r="B153" s="127" t="s">
        <v>19</v>
      </c>
      <c r="C153" s="10" t="s">
        <v>5</v>
      </c>
      <c r="D153" s="5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2">
        <f t="shared" ref="D155:H158" si="32">D161</f>
        <v>0</v>
      </c>
      <c r="E155" s="2">
        <f t="shared" si="32"/>
        <v>0</v>
      </c>
      <c r="F155" s="2">
        <f t="shared" si="32"/>
        <v>0</v>
      </c>
      <c r="G155" s="2">
        <f t="shared" si="32"/>
        <v>0</v>
      </c>
      <c r="H155" s="2">
        <f t="shared" si="32"/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2">
        <f t="shared" si="32"/>
        <v>0</v>
      </c>
      <c r="E156" s="2">
        <f t="shared" si="32"/>
        <v>0</v>
      </c>
      <c r="F156" s="2">
        <f t="shared" si="32"/>
        <v>0</v>
      </c>
      <c r="G156" s="2">
        <f t="shared" si="32"/>
        <v>0</v>
      </c>
      <c r="H156" s="2">
        <f t="shared" si="32"/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2">
        <f t="shared" si="32"/>
        <v>0</v>
      </c>
      <c r="E157" s="2">
        <f t="shared" si="32"/>
        <v>0</v>
      </c>
      <c r="F157" s="2">
        <f t="shared" si="32"/>
        <v>0</v>
      </c>
      <c r="G157" s="2">
        <f t="shared" si="32"/>
        <v>0</v>
      </c>
      <c r="H157" s="2">
        <f t="shared" si="32"/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2">
        <f t="shared" si="32"/>
        <v>0</v>
      </c>
      <c r="E158" s="2">
        <f t="shared" si="32"/>
        <v>0</v>
      </c>
      <c r="F158" s="2">
        <f t="shared" si="32"/>
        <v>0</v>
      </c>
      <c r="G158" s="2">
        <f t="shared" si="32"/>
        <v>0</v>
      </c>
      <c r="H158" s="2">
        <f t="shared" si="32"/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5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82" si="33">+D159+E159+F159+G159+H159</f>
        <v>0</v>
      </c>
    </row>
    <row r="160" spans="1:9" ht="15.75" x14ac:dyDescent="0.25">
      <c r="A160" s="142"/>
      <c r="B160" s="128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3"/>
        <v>0</v>
      </c>
    </row>
    <row r="161" spans="1:9" ht="15.75" x14ac:dyDescent="0.25">
      <c r="A161" s="142"/>
      <c r="B161" s="12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3"/>
        <v>0</v>
      </c>
    </row>
    <row r="162" spans="1:9" ht="15.75" x14ac:dyDescent="0.25">
      <c r="A162" s="142"/>
      <c r="B162" s="12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3"/>
        <v>0</v>
      </c>
    </row>
    <row r="163" spans="1:9" ht="15.75" x14ac:dyDescent="0.25">
      <c r="A163" s="142"/>
      <c r="B163" s="12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3"/>
        <v>0</v>
      </c>
    </row>
    <row r="164" spans="1:9" ht="15.75" x14ac:dyDescent="0.25">
      <c r="A164" s="142"/>
      <c r="B164" s="12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3"/>
        <v>0</v>
      </c>
    </row>
    <row r="165" spans="1:9" ht="15.75" x14ac:dyDescent="0.25">
      <c r="A165" s="126" t="s">
        <v>73</v>
      </c>
      <c r="B165" s="127" t="s">
        <v>19</v>
      </c>
      <c r="C165" s="10" t="s">
        <v>5</v>
      </c>
      <c r="D165" s="5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si="33"/>
        <v>0</v>
      </c>
    </row>
    <row r="166" spans="1:9" ht="15.75" x14ac:dyDescent="0.25">
      <c r="A166" s="142"/>
      <c r="B166" s="128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3"/>
        <v>0</v>
      </c>
    </row>
    <row r="168" spans="1:9" ht="15.75" x14ac:dyDescent="0.25">
      <c r="A168" s="142"/>
      <c r="B168" s="128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3"/>
        <v>0</v>
      </c>
    </row>
    <row r="169" spans="1:9" ht="15.75" x14ac:dyDescent="0.25">
      <c r="A169" s="142"/>
      <c r="B169" s="128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3"/>
        <v>0</v>
      </c>
    </row>
    <row r="170" spans="1:9" ht="15.75" x14ac:dyDescent="0.25">
      <c r="A170" s="142"/>
      <c r="B170" s="129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3"/>
        <v>0</v>
      </c>
    </row>
    <row r="171" spans="1:9" ht="15.75" x14ac:dyDescent="0.25">
      <c r="A171" s="126" t="s">
        <v>74</v>
      </c>
      <c r="B171" s="127" t="s">
        <v>19</v>
      </c>
      <c r="C171" s="10" t="s">
        <v>5</v>
      </c>
      <c r="D171" s="5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3"/>
        <v>0</v>
      </c>
    </row>
    <row r="172" spans="1:9" ht="15.75" x14ac:dyDescent="0.25">
      <c r="A172" s="142"/>
      <c r="B172" s="128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3"/>
        <v>0</v>
      </c>
    </row>
    <row r="173" spans="1:9" ht="15.75" x14ac:dyDescent="0.25">
      <c r="A173" s="142"/>
      <c r="B173" s="128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3"/>
        <v>0</v>
      </c>
    </row>
    <row r="174" spans="1:9" ht="15.75" x14ac:dyDescent="0.25">
      <c r="A174" s="142"/>
      <c r="B174" s="128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3"/>
        <v>0</v>
      </c>
    </row>
    <row r="175" spans="1:9" ht="15.75" x14ac:dyDescent="0.25">
      <c r="A175" s="142"/>
      <c r="B175" s="128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3"/>
        <v>0</v>
      </c>
    </row>
    <row r="176" spans="1:9" ht="15.75" x14ac:dyDescent="0.25">
      <c r="A176" s="142"/>
      <c r="B176" s="129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3"/>
        <v>0</v>
      </c>
    </row>
    <row r="177" spans="1:9" ht="15.75" x14ac:dyDescent="0.25">
      <c r="A177" s="126" t="s">
        <v>75</v>
      </c>
      <c r="B177" s="127" t="s">
        <v>19</v>
      </c>
      <c r="C177" s="10" t="s">
        <v>5</v>
      </c>
      <c r="D177" s="5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3"/>
        <v>0</v>
      </c>
    </row>
    <row r="178" spans="1:9" ht="15.75" x14ac:dyDescent="0.25">
      <c r="A178" s="142"/>
      <c r="B178" s="128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3"/>
        <v>0</v>
      </c>
    </row>
    <row r="179" spans="1:9" ht="15.75" x14ac:dyDescent="0.25">
      <c r="A179" s="142"/>
      <c r="B179" s="128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3"/>
        <v>0</v>
      </c>
    </row>
    <row r="180" spans="1:9" ht="15.75" x14ac:dyDescent="0.25">
      <c r="A180" s="142"/>
      <c r="B180" s="128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3"/>
        <v>0</v>
      </c>
    </row>
    <row r="181" spans="1:9" ht="15.75" x14ac:dyDescent="0.25">
      <c r="A181" s="142"/>
      <c r="B181" s="128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3"/>
        <v>0</v>
      </c>
    </row>
    <row r="182" spans="1:9" ht="15.75" x14ac:dyDescent="0.25">
      <c r="A182" s="142"/>
      <c r="B182" s="129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3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2025-01-14T00:36:52Z</dcterms:modified>
</cp:coreProperties>
</file>