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 activeTab="1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D177" i="9" l="1"/>
  <c r="D171" i="9"/>
  <c r="D159" i="9"/>
  <c r="D158" i="9"/>
  <c r="D157" i="9"/>
  <c r="D156" i="9"/>
  <c r="D155" i="9"/>
  <c r="D154" i="9"/>
  <c r="D153" i="9" s="1"/>
  <c r="D147" i="9"/>
  <c r="D141" i="9"/>
  <c r="D140" i="9"/>
  <c r="D139" i="9"/>
  <c r="D138" i="9"/>
  <c r="D137" i="9"/>
  <c r="D136" i="9"/>
  <c r="D135" i="9" s="1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67" i="9"/>
  <c r="D19" i="9" s="1"/>
  <c r="D66" i="9"/>
  <c r="D65" i="9"/>
  <c r="D64" i="9"/>
  <c r="D63" i="9"/>
  <c r="D57" i="9"/>
  <c r="D56" i="9"/>
  <c r="D54" i="9"/>
  <c r="D53" i="9"/>
  <c r="D51" i="9" s="1"/>
  <c r="D45" i="9"/>
  <c r="D39" i="9"/>
  <c r="D33" i="9"/>
  <c r="D27" i="9"/>
  <c r="D26" i="9"/>
  <c r="D25" i="9"/>
  <c r="D24" i="9"/>
  <c r="D18" i="9" s="1"/>
  <c r="D22" i="9"/>
  <c r="D20" i="9"/>
  <c r="D23" i="9" l="1"/>
  <c r="D16" i="9"/>
  <c r="E15" i="9"/>
  <c r="F15" i="9"/>
  <c r="G15" i="9"/>
  <c r="H15" i="9"/>
  <c r="D17" i="9" l="1"/>
  <c r="D15" i="9" s="1"/>
  <c r="I15" i="9" s="1"/>
  <c r="D21" i="9"/>
  <c r="D64" i="8"/>
  <c r="I182" i="9" l="1"/>
  <c r="I181" i="9"/>
  <c r="I180" i="9"/>
  <c r="I179" i="9"/>
  <c r="I178" i="9"/>
  <c r="H177" i="9"/>
  <c r="G177" i="9"/>
  <c r="I177" i="9" s="1"/>
  <c r="F177" i="9"/>
  <c r="E177" i="9"/>
  <c r="I176" i="9"/>
  <c r="I175" i="9"/>
  <c r="I174" i="9"/>
  <c r="I173" i="9"/>
  <c r="I172" i="9"/>
  <c r="H171" i="9"/>
  <c r="G171" i="9"/>
  <c r="F171" i="9"/>
  <c r="E171" i="9"/>
  <c r="I171" i="9"/>
  <c r="I170" i="9"/>
  <c r="I169" i="9"/>
  <c r="I168" i="9"/>
  <c r="I167" i="9"/>
  <c r="H165" i="9"/>
  <c r="G165" i="9"/>
  <c r="F165" i="9"/>
  <c r="E165" i="9"/>
  <c r="I165" i="9" s="1"/>
  <c r="I164" i="9"/>
  <c r="I163" i="9"/>
  <c r="I162" i="9"/>
  <c r="I161" i="9"/>
  <c r="I160" i="9"/>
  <c r="H159" i="9"/>
  <c r="G159" i="9"/>
  <c r="F159" i="9"/>
  <c r="I159" i="9" s="1"/>
  <c r="E159" i="9"/>
  <c r="H158" i="9"/>
  <c r="G158" i="9"/>
  <c r="F158" i="9"/>
  <c r="E158" i="9"/>
  <c r="I158" i="9"/>
  <c r="H157" i="9"/>
  <c r="G157" i="9"/>
  <c r="F157" i="9"/>
  <c r="E157" i="9"/>
  <c r="I157" i="9"/>
  <c r="H156" i="9"/>
  <c r="I156" i="9" s="1"/>
  <c r="G156" i="9"/>
  <c r="F156" i="9"/>
  <c r="E156" i="9"/>
  <c r="H155" i="9"/>
  <c r="H153" i="9" s="1"/>
  <c r="G155" i="9"/>
  <c r="F155" i="9"/>
  <c r="I155" i="9" s="1"/>
  <c r="E155" i="9"/>
  <c r="H154" i="9"/>
  <c r="G154" i="9"/>
  <c r="G153" i="9" s="1"/>
  <c r="F154" i="9"/>
  <c r="F153" i="9" s="1"/>
  <c r="E154" i="9"/>
  <c r="E153" i="9" s="1"/>
  <c r="I154" i="9"/>
  <c r="I152" i="9"/>
  <c r="I151" i="9"/>
  <c r="I150" i="9"/>
  <c r="I149" i="9"/>
  <c r="I148" i="9"/>
  <c r="H147" i="9"/>
  <c r="G147" i="9"/>
  <c r="F147" i="9"/>
  <c r="E147" i="9"/>
  <c r="I147" i="9"/>
  <c r="I146" i="9"/>
  <c r="I145" i="9"/>
  <c r="I144" i="9"/>
  <c r="I143" i="9"/>
  <c r="I142" i="9"/>
  <c r="H141" i="9"/>
  <c r="G141" i="9"/>
  <c r="F141" i="9"/>
  <c r="E141" i="9"/>
  <c r="H140" i="9"/>
  <c r="G140" i="9"/>
  <c r="F140" i="9"/>
  <c r="I140" i="9" s="1"/>
  <c r="E140" i="9"/>
  <c r="H139" i="9"/>
  <c r="G139" i="9"/>
  <c r="F139" i="9"/>
  <c r="E139" i="9"/>
  <c r="I139" i="9"/>
  <c r="H138" i="9"/>
  <c r="G138" i="9"/>
  <c r="F138" i="9"/>
  <c r="E138" i="9"/>
  <c r="I138" i="9"/>
  <c r="H137" i="9"/>
  <c r="I137" i="9" s="1"/>
  <c r="G137" i="9"/>
  <c r="F137" i="9"/>
  <c r="E137" i="9"/>
  <c r="H136" i="9"/>
  <c r="H135" i="9" s="1"/>
  <c r="G136" i="9"/>
  <c r="G135" i="9" s="1"/>
  <c r="F136" i="9"/>
  <c r="I136" i="9" s="1"/>
  <c r="E136" i="9"/>
  <c r="E135" i="9"/>
  <c r="I134" i="9"/>
  <c r="I133" i="9"/>
  <c r="I131" i="9"/>
  <c r="I130" i="9"/>
  <c r="I128" i="9"/>
  <c r="I127" i="9"/>
  <c r="I126" i="9"/>
  <c r="I125" i="9"/>
  <c r="I124" i="9"/>
  <c r="H123" i="9"/>
  <c r="G123" i="9"/>
  <c r="F123" i="9"/>
  <c r="E123" i="9"/>
  <c r="H122" i="9"/>
  <c r="G122" i="9"/>
  <c r="F122" i="9"/>
  <c r="E122" i="9"/>
  <c r="I122" i="9"/>
  <c r="H121" i="9"/>
  <c r="I121" i="9" s="1"/>
  <c r="G121" i="9"/>
  <c r="F121" i="9"/>
  <c r="E121" i="9"/>
  <c r="H120" i="9"/>
  <c r="G120" i="9"/>
  <c r="F120" i="9"/>
  <c r="E120" i="9"/>
  <c r="I120" i="9"/>
  <c r="H119" i="9"/>
  <c r="G119" i="9"/>
  <c r="F119" i="9"/>
  <c r="E119" i="9"/>
  <c r="I119" i="9"/>
  <c r="H118" i="9"/>
  <c r="G118" i="9"/>
  <c r="G117" i="9" s="1"/>
  <c r="F118" i="9"/>
  <c r="F117" i="9" s="1"/>
  <c r="E118" i="9"/>
  <c r="E117" i="9" s="1"/>
  <c r="I118" i="9"/>
  <c r="H117" i="9"/>
  <c r="I116" i="9"/>
  <c r="I115" i="9"/>
  <c r="I113" i="9"/>
  <c r="I112" i="9"/>
  <c r="H111" i="9"/>
  <c r="G111" i="9"/>
  <c r="F111" i="9"/>
  <c r="E111" i="9"/>
  <c r="I110" i="9"/>
  <c r="I109" i="9"/>
  <c r="I107" i="9"/>
  <c r="I106" i="9"/>
  <c r="H105" i="9"/>
  <c r="G105" i="9"/>
  <c r="F105" i="9"/>
  <c r="E105" i="9"/>
  <c r="H104" i="9"/>
  <c r="G104" i="9"/>
  <c r="F104" i="9"/>
  <c r="E104" i="9"/>
  <c r="I104" i="9"/>
  <c r="H103" i="9"/>
  <c r="I103" i="9" s="1"/>
  <c r="G103" i="9"/>
  <c r="F103" i="9"/>
  <c r="E103" i="9"/>
  <c r="H102" i="9"/>
  <c r="G102" i="9"/>
  <c r="G18" i="9" s="1"/>
  <c r="F102" i="9"/>
  <c r="F18" i="9" s="1"/>
  <c r="E102" i="9"/>
  <c r="H101" i="9"/>
  <c r="G101" i="9"/>
  <c r="F101" i="9"/>
  <c r="E101" i="9"/>
  <c r="E17" i="9" s="1"/>
  <c r="I101" i="9"/>
  <c r="H100" i="9"/>
  <c r="G100" i="9"/>
  <c r="G99" i="9" s="1"/>
  <c r="F100" i="9"/>
  <c r="F99" i="9" s="1"/>
  <c r="E100" i="9"/>
  <c r="E99" i="9" s="1"/>
  <c r="I100" i="9"/>
  <c r="I98" i="9"/>
  <c r="I97" i="9"/>
  <c r="I96" i="9"/>
  <c r="I95" i="9"/>
  <c r="I94" i="9"/>
  <c r="H93" i="9"/>
  <c r="G93" i="9"/>
  <c r="F93" i="9"/>
  <c r="E93" i="9"/>
  <c r="I92" i="9"/>
  <c r="I91" i="9"/>
  <c r="I90" i="9"/>
  <c r="I89" i="9"/>
  <c r="I88" i="9"/>
  <c r="H87" i="9"/>
  <c r="G87" i="9"/>
  <c r="F87" i="9"/>
  <c r="E87" i="9"/>
  <c r="I86" i="9"/>
  <c r="I85" i="9"/>
  <c r="I84" i="9"/>
  <c r="I83" i="9"/>
  <c r="I82" i="9"/>
  <c r="H81" i="9"/>
  <c r="G81" i="9"/>
  <c r="F81" i="9"/>
  <c r="E81" i="9"/>
  <c r="H80" i="9"/>
  <c r="G80" i="9"/>
  <c r="I80" i="9" s="1"/>
  <c r="F80" i="9"/>
  <c r="E80" i="9"/>
  <c r="H79" i="9"/>
  <c r="G79" i="9"/>
  <c r="F79" i="9"/>
  <c r="E79" i="9"/>
  <c r="I79" i="9" s="1"/>
  <c r="H78" i="9"/>
  <c r="G78" i="9"/>
  <c r="F78" i="9"/>
  <c r="E78" i="9"/>
  <c r="I77" i="9"/>
  <c r="H77" i="9"/>
  <c r="G77" i="9"/>
  <c r="F77" i="9"/>
  <c r="E77" i="9"/>
  <c r="H76" i="9"/>
  <c r="H75" i="9" s="1"/>
  <c r="G76" i="9"/>
  <c r="I76" i="9" s="1"/>
  <c r="F76" i="9"/>
  <c r="E76" i="9"/>
  <c r="F75" i="9"/>
  <c r="E75" i="9"/>
  <c r="I74" i="9"/>
  <c r="I73" i="9"/>
  <c r="I72" i="9"/>
  <c r="I71" i="9"/>
  <c r="I70" i="9"/>
  <c r="H69" i="9"/>
  <c r="G69" i="9"/>
  <c r="F69" i="9"/>
  <c r="E69" i="9"/>
  <c r="H68" i="9"/>
  <c r="H56" i="9" s="1"/>
  <c r="H26" i="9" s="1"/>
  <c r="H20" i="9" s="1"/>
  <c r="G68" i="9"/>
  <c r="G56" i="9" s="1"/>
  <c r="G26" i="9" s="1"/>
  <c r="G20" i="9" s="1"/>
  <c r="F68" i="9"/>
  <c r="F56" i="9" s="1"/>
  <c r="E68" i="9"/>
  <c r="I68" i="9"/>
  <c r="H67" i="9"/>
  <c r="G67" i="9"/>
  <c r="F67" i="9"/>
  <c r="E67" i="9"/>
  <c r="E19" i="9" s="1"/>
  <c r="I67" i="9"/>
  <c r="H66" i="9"/>
  <c r="G66" i="9"/>
  <c r="F66" i="9"/>
  <c r="E66" i="9"/>
  <c r="I66" i="9"/>
  <c r="H65" i="9"/>
  <c r="I65" i="9" s="1"/>
  <c r="G65" i="9"/>
  <c r="F65" i="9"/>
  <c r="E65" i="9"/>
  <c r="H64" i="9"/>
  <c r="H63" i="9" s="1"/>
  <c r="G64" i="9"/>
  <c r="G16" i="9" s="1"/>
  <c r="F64" i="9"/>
  <c r="I64" i="9" s="1"/>
  <c r="E64" i="9"/>
  <c r="I62" i="9"/>
  <c r="I60" i="9"/>
  <c r="I59" i="9"/>
  <c r="I58" i="9"/>
  <c r="H57" i="9"/>
  <c r="G57" i="9"/>
  <c r="F57" i="9"/>
  <c r="E57" i="9"/>
  <c r="E56" i="9"/>
  <c r="I56" i="9"/>
  <c r="H54" i="9"/>
  <c r="G54" i="9"/>
  <c r="F54" i="9"/>
  <c r="E54" i="9"/>
  <c r="G53" i="9"/>
  <c r="G23" i="9" s="1"/>
  <c r="G17" i="9" s="1"/>
  <c r="F53" i="9"/>
  <c r="E53" i="9"/>
  <c r="E51" i="9" s="1"/>
  <c r="I52" i="9"/>
  <c r="I50" i="9"/>
  <c r="I49" i="9"/>
  <c r="I48" i="9"/>
  <c r="I47" i="9"/>
  <c r="I46" i="9"/>
  <c r="H45" i="9"/>
  <c r="G45" i="9"/>
  <c r="F45" i="9"/>
  <c r="E45" i="9"/>
  <c r="I44" i="9"/>
  <c r="I42" i="9"/>
  <c r="I41" i="9"/>
  <c r="I40" i="9"/>
  <c r="H39" i="9"/>
  <c r="G39" i="9"/>
  <c r="F39" i="9"/>
  <c r="E39" i="9"/>
  <c r="I38" i="9"/>
  <c r="I36" i="9"/>
  <c r="I35" i="9"/>
  <c r="I34" i="9"/>
  <c r="H33" i="9"/>
  <c r="G33" i="9"/>
  <c r="F33" i="9"/>
  <c r="E33" i="9"/>
  <c r="I31" i="9"/>
  <c r="I30" i="9"/>
  <c r="I29" i="9"/>
  <c r="H27" i="9"/>
  <c r="G27" i="9"/>
  <c r="F27" i="9"/>
  <c r="E27" i="9"/>
  <c r="E26" i="9"/>
  <c r="E20" i="9" s="1"/>
  <c r="H25" i="9"/>
  <c r="G25" i="9"/>
  <c r="F25" i="9"/>
  <c r="E25" i="9"/>
  <c r="I25" i="9"/>
  <c r="H24" i="9"/>
  <c r="H18" i="9" s="1"/>
  <c r="G24" i="9"/>
  <c r="F24" i="9"/>
  <c r="E24" i="9"/>
  <c r="F23" i="9"/>
  <c r="F17" i="9" s="1"/>
  <c r="E23" i="9"/>
  <c r="H22" i="9"/>
  <c r="G22" i="9"/>
  <c r="F22" i="9"/>
  <c r="F16" i="9" s="1"/>
  <c r="E22" i="9"/>
  <c r="E16" i="9" s="1"/>
  <c r="I22" i="9"/>
  <c r="G19" i="9"/>
  <c r="F19" i="9"/>
  <c r="E18" i="9"/>
  <c r="H16" i="9"/>
  <c r="H154" i="8"/>
  <c r="G154" i="8"/>
  <c r="F154" i="8"/>
  <c r="E154" i="8"/>
  <c r="D154" i="8"/>
  <c r="H118" i="8"/>
  <c r="G118" i="8"/>
  <c r="F118" i="8"/>
  <c r="I45" i="9" l="1"/>
  <c r="I53" i="9"/>
  <c r="I141" i="9"/>
  <c r="I27" i="9"/>
  <c r="I69" i="9"/>
  <c r="I81" i="9"/>
  <c r="I123" i="9"/>
  <c r="I39" i="9"/>
  <c r="I57" i="9"/>
  <c r="I87" i="9"/>
  <c r="I129" i="9"/>
  <c r="I33" i="9"/>
  <c r="I93" i="9"/>
  <c r="I105" i="9"/>
  <c r="I111" i="9"/>
  <c r="I117" i="9"/>
  <c r="I153" i="9"/>
  <c r="I63" i="9"/>
  <c r="F26" i="9"/>
  <c r="F20" i="9" s="1"/>
  <c r="F51" i="9"/>
  <c r="I135" i="9"/>
  <c r="G21" i="9"/>
  <c r="H19" i="9"/>
  <c r="E63" i="9"/>
  <c r="G75" i="9"/>
  <c r="F135" i="9"/>
  <c r="H99" i="9"/>
  <c r="E21" i="9"/>
  <c r="F63" i="9"/>
  <c r="I102" i="9"/>
  <c r="I99" i="9" s="1"/>
  <c r="G51" i="9"/>
  <c r="I20" i="9"/>
  <c r="F21" i="9"/>
  <c r="G63" i="9"/>
  <c r="I19" i="9"/>
  <c r="I78" i="9"/>
  <c r="I75" i="9" s="1"/>
  <c r="H53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100" i="8"/>
  <c r="H99" i="8" s="1"/>
  <c r="H93" i="8"/>
  <c r="H87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4" i="8"/>
  <c r="H63" i="8"/>
  <c r="H57" i="8"/>
  <c r="H56" i="8"/>
  <c r="H54" i="8"/>
  <c r="H53" i="8"/>
  <c r="H51" i="8" s="1"/>
  <c r="H45" i="8"/>
  <c r="H39" i="8"/>
  <c r="H33" i="8"/>
  <c r="H27" i="8"/>
  <c r="H26" i="8"/>
  <c r="H25" i="8"/>
  <c r="H24" i="8"/>
  <c r="H23" i="8"/>
  <c r="H22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100" i="8"/>
  <c r="G99" i="8" s="1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4" i="8"/>
  <c r="G63" i="8"/>
  <c r="G57" i="8"/>
  <c r="G56" i="8"/>
  <c r="G54" i="8"/>
  <c r="G45" i="8"/>
  <c r="G39" i="8"/>
  <c r="G33" i="8"/>
  <c r="G27" i="8"/>
  <c r="G26" i="8"/>
  <c r="G25" i="8"/>
  <c r="G19" i="8" s="1"/>
  <c r="G24" i="8"/>
  <c r="G22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100" i="8"/>
  <c r="F99" i="8" s="1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4" i="8"/>
  <c r="F63" i="8"/>
  <c r="F57" i="8"/>
  <c r="F56" i="8"/>
  <c r="F54" i="8"/>
  <c r="F45" i="8"/>
  <c r="F39" i="8"/>
  <c r="F33" i="8"/>
  <c r="F27" i="8"/>
  <c r="F26" i="8"/>
  <c r="F25" i="8"/>
  <c r="F19" i="8" s="1"/>
  <c r="F24" i="8"/>
  <c r="F22" i="8"/>
  <c r="F20" i="8"/>
  <c r="F18" i="8"/>
  <c r="H23" i="9" l="1"/>
  <c r="H51" i="9"/>
  <c r="I54" i="9"/>
  <c r="I51" i="9" s="1"/>
  <c r="I16" i="9"/>
  <c r="I26" i="9"/>
  <c r="G16" i="8"/>
  <c r="F16" i="8"/>
  <c r="H21" i="8"/>
  <c r="H16" i="8"/>
  <c r="H19" i="8"/>
  <c r="H18" i="8"/>
  <c r="G18" i="8"/>
  <c r="G51" i="8"/>
  <c r="G23" i="8"/>
  <c r="F51" i="8"/>
  <c r="F23" i="8"/>
  <c r="F17" i="8" s="1"/>
  <c r="E177" i="8"/>
  <c r="D177" i="8"/>
  <c r="E171" i="8"/>
  <c r="D171" i="8"/>
  <c r="E165" i="8"/>
  <c r="E159" i="8"/>
  <c r="D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D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100" i="8"/>
  <c r="E99" i="8" s="1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E76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64" i="8"/>
  <c r="E57" i="8"/>
  <c r="D57" i="8"/>
  <c r="E56" i="8"/>
  <c r="E54" i="8"/>
  <c r="E24" i="8" s="1"/>
  <c r="D54" i="8"/>
  <c r="E53" i="8"/>
  <c r="D53" i="8"/>
  <c r="E51" i="8"/>
  <c r="E45" i="8"/>
  <c r="D45" i="8"/>
  <c r="E39" i="8"/>
  <c r="D39" i="8"/>
  <c r="E33" i="8"/>
  <c r="D33" i="8"/>
  <c r="E27" i="8"/>
  <c r="D27" i="8"/>
  <c r="E26" i="8"/>
  <c r="E25" i="8"/>
  <c r="E19" i="8" s="1"/>
  <c r="D25" i="8"/>
  <c r="D19" i="8" s="1"/>
  <c r="D24" i="8"/>
  <c r="E23" i="8"/>
  <c r="E22" i="8"/>
  <c r="D22" i="8"/>
  <c r="D16" i="8" l="1"/>
  <c r="D15" i="8" s="1"/>
  <c r="I24" i="9"/>
  <c r="H21" i="9"/>
  <c r="H17" i="9"/>
  <c r="I23" i="9"/>
  <c r="I21" i="9" s="1"/>
  <c r="H15" i="8"/>
  <c r="D99" i="8"/>
  <c r="F15" i="8"/>
  <c r="G17" i="8"/>
  <c r="G15" i="8" s="1"/>
  <c r="G21" i="8"/>
  <c r="F21" i="8"/>
  <c r="E18" i="8"/>
  <c r="E135" i="8"/>
  <c r="D135" i="8"/>
  <c r="E117" i="8"/>
  <c r="D117" i="8"/>
  <c r="E16" i="8"/>
  <c r="E75" i="8"/>
  <c r="D18" i="8"/>
  <c r="E21" i="8"/>
  <c r="D21" i="8"/>
  <c r="D51" i="8"/>
  <c r="E17" i="8"/>
  <c r="D75" i="8"/>
  <c r="D23" i="8"/>
  <c r="D17" i="8" s="1"/>
  <c r="I17" i="9" l="1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53" i="8" s="1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51" i="8" s="1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<sst xmlns="http://schemas.openxmlformats.org/spreadsheetml/2006/main" count="743" uniqueCount="221">
  <si>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</si>
  <si>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</si>
  <si>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</si>
  <si>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</si>
  <si>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</si>
  <si>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</si>
  <si>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</si>
  <si>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</si>
  <si>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</si>
  <si>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</si>
  <si>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</si>
  <si>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</si>
  <si>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</si>
  <si>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</si>
  <si>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</si>
  <si>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</si>
  <si>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</si>
  <si>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</si>
  <si>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</si>
  <si>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</si>
  <si>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</si>
  <si>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</si>
  <si>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</si>
  <si>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</si>
  <si>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</si>
  <si>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</si>
  <si>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</si>
  <si>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</si>
  <si>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</si>
  <si>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</si>
  <si>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</si>
  <si>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</si>
  <si>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</si>
  <si>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</si>
  <si>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</si>
  <si>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</si>
  <si>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</si>
  <si>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</si>
  <si>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</si>
  <si>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</si>
  <si>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</si>
  <si>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</si>
  <si>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</si>
  <si>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</si>
  <si>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</si>
  <si>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</si>
  <si>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</si>
  <si>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</si>
  <si>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</si>
  <si>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</si>
  <si>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</si>
  <si>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</si>
  <si>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</si>
  <si>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</si>
  <si>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</si>
  <si>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</si>
  <si>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</si>
  <si>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</si>
  <si>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2023 год – 0,0 тыс. руб.;</t>
  </si>
  <si>
    <t>2024 год – 0,0 тыс. руб.;</t>
  </si>
  <si>
    <t>2025 год – 0,0 тыс. руб.</t>
  </si>
  <si>
    <t>2024 год – 0 тыс. руб.;</t>
  </si>
  <si>
    <t>2022 год – 0,0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</si>
  <si>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</si>
  <si>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</si>
  <si>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</si>
  <si>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</si>
  <si>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</si>
  <si>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</si>
  <si>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</si>
  <si>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</si>
  <si>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</si>
  <si>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</si>
  <si>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</si>
  <si>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</si>
  <si>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</si>
  <si>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</si>
  <si>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</si>
  <si>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</si>
  <si>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</si>
  <si>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Объем финансирования за счет средств районого бюджета  составляет 0,0 тыс. руб., в том числе:</t>
  </si>
  <si>
    <t>2024 год –0,0 тыс. руб.;</t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</si>
  <si>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</si>
  <si>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</si>
  <si>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</si>
  <si>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</si>
  <si>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</si>
  <si>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</si>
  <si>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</si>
  <si>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</si>
  <si>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</si>
  <si>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</si>
  <si>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</si>
  <si>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</si>
  <si>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</si>
  <si>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</si>
  <si>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</si>
  <si>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</si>
  <si>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</si>
  <si>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</si>
  <si>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</si>
  <si>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</si>
  <si>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</si>
  <si>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</si>
  <si>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</si>
  <si>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</si>
  <si>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</si>
  <si>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</si>
  <si>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</si>
  <si>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</si>
  <si>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</si>
  <si>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</si>
  <si>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</si>
  <si>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2025 год – 0,0  тыс. руб.;</t>
  </si>
  <si>
    <t>2026 год – 0,0  тыс. руб.;</t>
  </si>
  <si>
    <t>2028 год –0,0 тыс. руб.</t>
  </si>
  <si>
    <t>2025 год – 0,0 тыс. руб.;</t>
  </si>
  <si>
    <t>Прогнозный объем финасирования за счет средств районного бюджета состовляет : 0,0 тыс. руб.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</si>
  <si>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</si>
  <si>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</si>
  <si>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</si>
  <si>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</si>
  <si>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</si>
  <si>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2025 год –12375,3 тыс. руб.;</t>
  </si>
  <si>
    <t>2026 год –12264,0 тыс. руб.;</t>
  </si>
  <si>
    <t>2027 год –11864,0 тыс. руб.</t>
  </si>
  <si>
    <t xml:space="preserve">2028 год -11864,0 тыс. руб. </t>
  </si>
  <si>
    <t>2025 год – 11742,7 тыс. руб.;</t>
  </si>
  <si>
    <t>2026 год – 11608,9 тыс. руб.;</t>
  </si>
  <si>
    <t>2027 год –11608,9 тыс. руб.</t>
  </si>
  <si>
    <t>2028 год –11608,9 тыс. руб.</t>
  </si>
  <si>
    <t>2026 год – 400,7 тыс. руб.;</t>
  </si>
  <si>
    <t>Прогнозный объем финансирования за счет средств федерального бюджета составляет 1204,9 тыс. руб., в том числе:</t>
  </si>
  <si>
    <t>2024 год – 209,8 тыс. руб.;</t>
  </si>
  <si>
    <t>2025 год - 231,9 тыс. руб.;</t>
  </si>
  <si>
    <t>2026 год – 254,4 тыс. руб.;</t>
  </si>
  <si>
    <t>2027 год –254,4 тыс. руб.;</t>
  </si>
  <si>
    <t>2028 год – 254,4 тыс. руб.</t>
  </si>
  <si>
    <t>2024 год – 0,0  тыс. руб.;</t>
  </si>
  <si>
    <t>0,0  тыс.руб.</t>
  </si>
  <si>
    <t>Прогнозный объем финансирования за счет средств федерального бюджета составляет  1204,9 тыс. руб., в том числе:</t>
  </si>
  <si>
    <t>2025 год – 231,9 тыс. руб.;</t>
  </si>
  <si>
    <t>2026 год –254,4 тыс. руб.;</t>
  </si>
  <si>
    <t>2025 год  - 1769,5 тыс. руб.;</t>
  </si>
  <si>
    <t>2026 год – 1792,7 тыс. руб.;</t>
  </si>
  <si>
    <t>2027 год –1392,7 тыс. руб.;</t>
  </si>
  <si>
    <t>2028 год – 1392,7 тыс. руб.</t>
  </si>
  <si>
    <t>2025 год  - 1369,5 тыс. руб.;</t>
  </si>
  <si>
    <t>2026 год – 1392,7 тыс. руб.;</t>
  </si>
  <si>
    <t>2025 год  -400,0 тыс. руб.;</t>
  </si>
  <si>
    <t>2026 год – 400,0 тыс. руб.;</t>
  </si>
  <si>
    <t>2025 год – 20,0 тыс. руб.;</t>
  </si>
  <si>
    <t>2026 год –20,0  тыс. руб.;</t>
  </si>
  <si>
    <t>2027 год – 20,0 тыс. руб.;</t>
  </si>
  <si>
    <t>2028 год –20,0 тыс. руб.</t>
  </si>
  <si>
    <t>2025 год – 160,5 тыс. руб.;</t>
  </si>
  <si>
    <t>2026 год – 160,5 тыс. руб.;</t>
  </si>
  <si>
    <t>2027 год – 160,5 тыс. руб.;</t>
  </si>
  <si>
    <t>2028 год – 160,5 тыс. руб.</t>
  </si>
  <si>
    <t>2024 год – 160,5 тыс. руб.;</t>
  </si>
  <si>
    <t>2025 год – 160,5 тыс. руб.</t>
  </si>
  <si>
    <t>2025 год – 1690,4 тыс. руб.;</t>
  </si>
  <si>
    <t>2026 год –1533,4 тыс. руб.;</t>
  </si>
  <si>
    <t>2027 год – 1533,4 тыс. руб.;</t>
  </si>
  <si>
    <t>2028 год – 1533,4 тыс. руб.</t>
  </si>
  <si>
    <t>Предполагаемый общий объем финансирования муниципальной программы составляет  5,0 тыс. руб., в том числе:</t>
  </si>
  <si>
    <t>2024 год – 1,0 тыс. руб.;</t>
  </si>
  <si>
    <t>2025 год – 1,0 тыс. руб.;</t>
  </si>
  <si>
    <t>2026 год – 1,0 тыс. руб.;</t>
  </si>
  <si>
    <t>2027 год – 1,0 тыс. руб.;</t>
  </si>
  <si>
    <t>2028 год – 1,0тыс. руб.</t>
  </si>
  <si>
    <t>Объем финансирования за счет средств бюджета Мугунского сельского поселения составляет 5,0 тыс. руб., в том числе:</t>
  </si>
  <si>
    <t>Прогнозный объем финансирования за счет средств областного бюджета составляет 1797,5 тыс. руб., в том числе:</t>
  </si>
  <si>
    <t>2024 год –994,7 тыс. руб.;</t>
  </si>
  <si>
    <t>2025 год -8724,3  тыс. руб.</t>
  </si>
  <si>
    <t>2026 год -8746,8 тыс. руб.</t>
  </si>
  <si>
    <t>2027 год -8746,8 тыс. руб.</t>
  </si>
  <si>
    <t>2028 год –8746,8 тыс. руб.</t>
  </si>
  <si>
    <t>2025 год – 8491,7 тыс. руб.;</t>
  </si>
  <si>
    <t>2026 год – 8491,7 тыс. руб.;</t>
  </si>
  <si>
    <t>2027 год – 8491,7 тыс. руб.;</t>
  </si>
  <si>
    <t>2028 год – 8491,7 тыс. руб.</t>
  </si>
  <si>
    <t>Прогнозный объем финансирования за счет средств областного бюджета составляет 1200,0 тыс. руб., в том числе: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</si>
  <si>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</si>
  <si>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</si>
  <si>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</si>
  <si>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 10,8 тыс. руб.;</t>
  </si>
  <si>
    <t>Предполагаемый общий объем финансирования муниципальной программы составляет 49,2 тыс. руб., в том числе:</t>
  </si>
  <si>
    <t>Объем финансирования за счет средств бюджета Мугунского сельского поселения составляет 49,2 тыс. руб., в том числе:</t>
  </si>
  <si>
    <t>Предполагаемый общий объем финансирования муниципальной программы составляет  835,0 тыс. руб., в том числе:</t>
  </si>
  <si>
    <t>2024 год –193,0 тыс. руб.;</t>
  </si>
  <si>
    <t>2024 год – 193,0 тыс. руб.;</t>
  </si>
  <si>
    <t>Объем финансирования за счет средств бюджета Мугунского сельского поселения составляет  835,0 тыс. руб., в том числе:</t>
  </si>
  <si>
    <t xml:space="preserve">  Врио главы Мугунского</t>
  </si>
  <si>
    <t>Предполагаемый общий объем финансирования муниципальной программы составляет 684,0  тыс. руб., в том числе:</t>
  </si>
  <si>
    <t>2024 год –600,0 тыс. руб.;</t>
  </si>
  <si>
    <t>Объем финансирования за счет средств бюджета Мугунского сельского поселения составляет 86,0  тыс. руб., в том числе: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</si>
  <si>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</si>
  <si>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</si>
  <si>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</si>
  <si>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О.А.Екимова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</si>
  <si>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17А, 23.08.2024 г. №19А)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</si>
  <si>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17А, 23.08.2024 г. №19А))     (далее - Программа) следующие изменения:</t>
  </si>
  <si>
    <t xml:space="preserve">           09.09.2024  г.                                                                                          № 20А</t>
  </si>
  <si>
    <t>Предполагаемый общий объем финансирования муниципальной программы составляет 65356,2 тыс. руб., в том числе:</t>
  </si>
  <si>
    <t>2024год –16988,9 тыс. руб.;</t>
  </si>
  <si>
    <t>Объем финансирования за счет средств бюджета Мугунского сельского поселения составляет 62353,8 тыс. руб., в том числе:</t>
  </si>
  <si>
    <t>2024 год – 15784,4 тыс. руб.;</t>
  </si>
  <si>
    <t xml:space="preserve">Предполагаемый общий объем финансирования муниципальной программы составляет 44553,3 тыс. руб., в том числе: </t>
  </si>
  <si>
    <t>2024 год -9588,6 тыс. руб.</t>
  </si>
  <si>
    <t>Объем финансирования за счет средств бюджета Мугунского сельского поселения составляет 43344,9 руб., в том числе:</t>
  </si>
  <si>
    <t>2024 год  - 9378,1 тыс. руб.;</t>
  </si>
  <si>
    <t>9378,1 тыс. руб.;</t>
  </si>
  <si>
    <t>Предполагаемый общий объем финансирования муниципальной программы составляет 8140,2 тыс. руб,в том числе:</t>
  </si>
  <si>
    <t>2024 год – 1792,6 тыс. руб.;</t>
  </si>
  <si>
    <t>Объем финансирования за счет средств бюджета Мугунского сельского поселения составляет 6940,2 тыс. руб, в том числе</t>
  </si>
  <si>
    <t>2024 год – 1392,6 тыс. руб.;</t>
  </si>
  <si>
    <t>Предполагаемый общий объем финансирования муниципальной программы составляет 11093,5 тыс. руб., в том числе:</t>
  </si>
  <si>
    <t>2024 год – 4802,9 тыс. руб.;</t>
  </si>
  <si>
    <t>Объем финансирования за счет средств бюджета Мугунского сельского поселения составляет 11093,5   тыс. руб., в том числе:</t>
  </si>
  <si>
    <t>2024 год  –4802,9  тыс. руб.;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</si>
</sst>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/>
    <xf numFmtId="0" fontId="0" fillId="0" borderId="0" xfId="0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opLeftCell="A252" workbookViewId="0">
      <selection activeCell="C246" sqref="C246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63"/>
      <c r="B1" s="64"/>
      <c r="C1" s="64"/>
      <c r="D1" s="64"/>
      <c r="E1" s="64"/>
      <c r="F1" s="64"/>
      <c r="G1" s="64"/>
    </row>
    <row r="2" spans="1:16" ht="34.5" customHeight="1" x14ac:dyDescent="0.25">
      <c r="A2" s="108" t="s">
        <v>20</v>
      </c>
      <c r="B2" s="108"/>
      <c r="C2" s="108"/>
      <c r="D2" s="108"/>
      <c r="E2" s="108"/>
      <c r="F2" s="108"/>
      <c r="G2" s="108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109" t="s">
        <v>21</v>
      </c>
      <c r="B3" s="109"/>
      <c r="C3" s="109"/>
      <c r="D3" s="109"/>
      <c r="E3" s="109"/>
      <c r="F3" s="109"/>
      <c r="G3" s="109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109" t="s">
        <v>22</v>
      </c>
      <c r="B4" s="109"/>
      <c r="C4" s="109"/>
      <c r="D4" s="109"/>
      <c r="E4" s="109"/>
      <c r="F4" s="109"/>
      <c r="G4" s="109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109" t="s">
        <v>23</v>
      </c>
      <c r="B5" s="109"/>
      <c r="C5" s="109"/>
      <c r="D5" s="109"/>
      <c r="E5" s="109"/>
      <c r="F5" s="109"/>
      <c r="G5" s="109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109" t="s">
        <v>24</v>
      </c>
      <c r="B7" s="109"/>
      <c r="C7" s="109"/>
      <c r="D7" s="109"/>
      <c r="E7" s="109"/>
      <c r="F7" s="109"/>
      <c r="G7" s="109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110" t="s">
        <v>203</v>
      </c>
      <c r="B10" s="110"/>
      <c r="C10" s="110"/>
      <c r="D10" s="110"/>
      <c r="E10" s="110"/>
      <c r="F10" s="110"/>
      <c r="G10" s="110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111" t="s">
        <v>64</v>
      </c>
      <c r="B11" s="111"/>
      <c r="C11" s="111"/>
      <c r="D11" s="111"/>
      <c r="E11" s="111"/>
      <c r="F11" s="111"/>
      <c r="G11" s="111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75" t="s">
        <v>201</v>
      </c>
      <c r="B13" s="75"/>
      <c r="C13" s="7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71" t="s">
        <v>33</v>
      </c>
      <c r="B50" s="71"/>
      <c r="C50" s="71"/>
      <c r="D50" s="71"/>
      <c r="E50" s="71"/>
      <c r="F50" s="71"/>
      <c r="G50" s="71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112" t="s">
        <v>25</v>
      </c>
      <c r="B55" s="112"/>
      <c r="C55" s="112"/>
      <c r="D55" s="112"/>
      <c r="E55" s="112"/>
      <c r="F55" s="112"/>
      <c r="G55" s="112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75" t="s">
        <v>202</v>
      </c>
      <c r="B57" s="75"/>
      <c r="C57" s="75"/>
      <c r="D57" s="75"/>
      <c r="E57" s="75"/>
      <c r="F57" s="75"/>
      <c r="G57" s="75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75"/>
      <c r="B58" s="75"/>
      <c r="C58" s="75"/>
      <c r="D58" s="75"/>
      <c r="E58" s="75"/>
      <c r="F58" s="75"/>
      <c r="G58" s="75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105" t="s">
        <v>26</v>
      </c>
      <c r="B60" s="68" t="s">
        <v>204</v>
      </c>
      <c r="C60" s="69"/>
      <c r="D60" s="69"/>
      <c r="E60" s="69"/>
      <c r="F60" s="69"/>
      <c r="G60" s="70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106"/>
      <c r="B61" s="61" t="s">
        <v>205</v>
      </c>
      <c r="C61" s="62"/>
      <c r="D61" s="62"/>
      <c r="E61" s="62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106"/>
      <c r="B62" s="61" t="s">
        <v>123</v>
      </c>
      <c r="C62" s="62"/>
      <c r="D62" s="62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106"/>
      <c r="B63" s="61" t="s">
        <v>124</v>
      </c>
      <c r="C63" s="62"/>
      <c r="D63" s="62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106"/>
      <c r="B64" s="61" t="s">
        <v>125</v>
      </c>
      <c r="C64" s="62"/>
      <c r="D64" s="62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106"/>
      <c r="B65" s="61" t="s">
        <v>126</v>
      </c>
      <c r="C65" s="62"/>
      <c r="D65" s="62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106"/>
      <c r="B66" s="72" t="s">
        <v>206</v>
      </c>
      <c r="C66" s="73"/>
      <c r="D66" s="73"/>
      <c r="E66" s="73"/>
      <c r="F66" s="73"/>
      <c r="G66" s="74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106"/>
      <c r="B67" s="27" t="s">
        <v>207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106"/>
      <c r="B68" s="27" t="s">
        <v>127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106"/>
      <c r="B69" s="27" t="s">
        <v>128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106"/>
      <c r="B70" s="27" t="s">
        <v>129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106"/>
      <c r="B71" s="27" t="s">
        <v>130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106"/>
      <c r="B72" s="65" t="s">
        <v>80</v>
      </c>
      <c r="C72" s="66"/>
      <c r="D72" s="66"/>
      <c r="E72" s="66"/>
      <c r="F72" s="66"/>
      <c r="G72" s="67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106"/>
      <c r="B73" s="65"/>
      <c r="C73" s="66"/>
      <c r="D73" s="66"/>
      <c r="E73" s="66"/>
      <c r="F73" s="66"/>
      <c r="G73" s="67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106"/>
      <c r="B74" s="27" t="s">
        <v>81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106"/>
      <c r="B75" s="27" t="s">
        <v>82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106"/>
      <c r="B76" s="27" t="s">
        <v>83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106"/>
      <c r="B77" s="27" t="s">
        <v>84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106"/>
      <c r="B78" s="27" t="s">
        <v>85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106"/>
      <c r="B79" s="72" t="s">
        <v>172</v>
      </c>
      <c r="C79" s="73"/>
      <c r="D79" s="73"/>
      <c r="E79" s="73"/>
      <c r="F79" s="73"/>
      <c r="G79" s="74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106"/>
      <c r="B80" s="27" t="s">
        <v>173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106"/>
      <c r="B81" s="27" t="s">
        <v>122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106"/>
      <c r="B82" s="27" t="s">
        <v>131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106"/>
      <c r="B83" s="27" t="s">
        <v>86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106"/>
      <c r="B84" s="27" t="s">
        <v>87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106"/>
      <c r="B85" s="72" t="s">
        <v>132</v>
      </c>
      <c r="C85" s="73"/>
      <c r="D85" s="73"/>
      <c r="E85" s="73"/>
      <c r="F85" s="73"/>
      <c r="G85" s="74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106"/>
      <c r="B86" s="27" t="s">
        <v>133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106"/>
      <c r="B87" s="27" t="s">
        <v>134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106"/>
      <c r="B88" s="27" t="s">
        <v>135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106"/>
      <c r="B89" s="27" t="s">
        <v>136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107"/>
      <c r="B90" s="32" t="s">
        <v>137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75" t="s">
        <v>27</v>
      </c>
      <c r="B92" s="75"/>
      <c r="C92" s="75"/>
      <c r="D92" s="75"/>
      <c r="E92" s="75"/>
      <c r="F92" s="75"/>
      <c r="G92" s="75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75" t="s">
        <v>88</v>
      </c>
      <c r="B93" s="75"/>
      <c r="C93" s="75"/>
      <c r="D93" s="75"/>
      <c r="E93" s="75"/>
      <c r="F93" s="75"/>
      <c r="G93" s="75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78" t="s">
        <v>26</v>
      </c>
      <c r="B95" s="76" t="s">
        <v>208</v>
      </c>
      <c r="C95" s="77"/>
      <c r="D95" s="77"/>
      <c r="E95" s="77"/>
      <c r="F95" s="77"/>
      <c r="G95" s="77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79"/>
      <c r="B96" s="36" t="s">
        <v>209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79"/>
      <c r="B97" s="36" t="s">
        <v>174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79"/>
      <c r="B98" s="36" t="s">
        <v>175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79"/>
      <c r="B99" s="36" t="s">
        <v>176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79"/>
      <c r="B100" s="36" t="s">
        <v>177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79"/>
      <c r="B101" s="72" t="s">
        <v>210</v>
      </c>
      <c r="C101" s="73"/>
      <c r="D101" s="73"/>
      <c r="E101" s="73"/>
      <c r="F101" s="73"/>
      <c r="G101" s="73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79"/>
      <c r="B102" s="36" t="s">
        <v>211</v>
      </c>
      <c r="C102" s="27" t="s">
        <v>212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79"/>
      <c r="B103" s="36" t="s">
        <v>178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79"/>
      <c r="B104" s="36" t="s">
        <v>179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79"/>
      <c r="B105" s="36" t="s">
        <v>180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79"/>
      <c r="B106" s="36" t="s">
        <v>181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79"/>
      <c r="B107" s="65" t="s">
        <v>80</v>
      </c>
      <c r="C107" s="66"/>
      <c r="D107" s="66"/>
      <c r="E107" s="66"/>
      <c r="F107" s="66"/>
      <c r="G107" s="67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79"/>
      <c r="B108" s="65"/>
      <c r="C108" s="66"/>
      <c r="D108" s="66"/>
      <c r="E108" s="66"/>
      <c r="F108" s="66"/>
      <c r="G108" s="67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79"/>
      <c r="B109" s="27" t="s">
        <v>138</v>
      </c>
      <c r="C109" s="27" t="s">
        <v>139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79"/>
      <c r="B110" s="27" t="s">
        <v>82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79"/>
      <c r="B111" s="27" t="s">
        <v>83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79"/>
      <c r="B112" s="27" t="s">
        <v>84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79"/>
      <c r="B113" s="27" t="s">
        <v>85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79"/>
      <c r="B114" s="72" t="s">
        <v>28</v>
      </c>
      <c r="C114" s="73"/>
      <c r="D114" s="73"/>
      <c r="E114" s="73"/>
      <c r="F114" s="73"/>
      <c r="G114" s="73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79"/>
      <c r="B115" s="36" t="s">
        <v>89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79"/>
      <c r="B116" s="36" t="s">
        <v>90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79"/>
      <c r="B117" s="36" t="s">
        <v>91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79"/>
      <c r="B118" s="36" t="s">
        <v>92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79"/>
      <c r="B119" s="36" t="s">
        <v>93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79"/>
      <c r="B120" s="72" t="s">
        <v>140</v>
      </c>
      <c r="C120" s="73"/>
      <c r="D120" s="73"/>
      <c r="E120" s="73"/>
      <c r="F120" s="73"/>
      <c r="G120" s="73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79"/>
      <c r="B121" s="36" t="s">
        <v>133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79"/>
      <c r="B122" s="36" t="s">
        <v>141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79"/>
      <c r="B123" s="36" t="s">
        <v>142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79"/>
      <c r="B124" s="36" t="s">
        <v>136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80"/>
      <c r="B125" s="38" t="s">
        <v>137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75" t="s">
        <v>101</v>
      </c>
      <c r="B127" s="75"/>
      <c r="C127" s="75"/>
      <c r="D127" s="75"/>
      <c r="E127" s="75"/>
      <c r="F127" s="75"/>
      <c r="G127" s="75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78" t="s">
        <v>29</v>
      </c>
      <c r="B129" s="103" t="s">
        <v>187</v>
      </c>
      <c r="C129" s="104"/>
      <c r="D129" s="104"/>
      <c r="E129" s="104"/>
      <c r="F129" s="104"/>
      <c r="G129" s="104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79"/>
      <c r="B130" s="36" t="s">
        <v>186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79"/>
      <c r="B131" s="36" t="s">
        <v>94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79"/>
      <c r="B132" s="36" t="s">
        <v>95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79"/>
      <c r="B133" s="36" t="s">
        <v>96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79"/>
      <c r="B134" s="36" t="s">
        <v>97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79"/>
      <c r="B135" s="97" t="s">
        <v>188</v>
      </c>
      <c r="C135" s="98"/>
      <c r="D135" s="98"/>
      <c r="E135" s="98"/>
      <c r="F135" s="98"/>
      <c r="G135" s="98"/>
      <c r="H135" s="99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79"/>
      <c r="B136" s="36" t="s">
        <v>186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79"/>
      <c r="B137" s="36" t="s">
        <v>94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79"/>
      <c r="B138" s="36" t="s">
        <v>95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79"/>
      <c r="B139" s="36" t="s">
        <v>96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79"/>
      <c r="B140" s="36" t="s">
        <v>97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79"/>
      <c r="B141" s="97" t="s">
        <v>30</v>
      </c>
      <c r="C141" s="98"/>
      <c r="D141" s="98"/>
      <c r="E141" s="98"/>
      <c r="F141" s="98"/>
      <c r="G141" s="98"/>
      <c r="H141" s="99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79"/>
      <c r="B142" s="36" t="s">
        <v>59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79"/>
      <c r="B143" s="36" t="s">
        <v>98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79"/>
      <c r="B144" s="36" t="s">
        <v>83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79"/>
      <c r="B145" s="36" t="s">
        <v>99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79"/>
      <c r="B146" s="36" t="s">
        <v>85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79"/>
      <c r="B147" s="97" t="s">
        <v>31</v>
      </c>
      <c r="C147" s="98"/>
      <c r="D147" s="98"/>
      <c r="E147" s="98"/>
      <c r="F147" s="98"/>
      <c r="G147" s="98"/>
      <c r="H147" s="99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79"/>
      <c r="B148" s="36" t="s">
        <v>59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79"/>
      <c r="B149" s="36" t="s">
        <v>100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79"/>
      <c r="B150" s="36" t="s">
        <v>83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79"/>
      <c r="B151" s="36" t="s">
        <v>99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80"/>
      <c r="B152" s="36" t="s">
        <v>85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94" t="s">
        <v>102</v>
      </c>
      <c r="B155" s="94"/>
      <c r="C155" s="94"/>
      <c r="D155" s="94"/>
      <c r="E155" s="94"/>
      <c r="F155" s="94"/>
      <c r="G155" s="94"/>
      <c r="H155" s="94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78" t="s">
        <v>29</v>
      </c>
      <c r="B157" s="100" t="s">
        <v>213</v>
      </c>
      <c r="C157" s="101"/>
      <c r="D157" s="101"/>
      <c r="E157" s="101"/>
      <c r="F157" s="101"/>
      <c r="G157" s="101"/>
      <c r="H157" s="102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79"/>
      <c r="B158" s="36" t="s">
        <v>214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79"/>
      <c r="B159" s="36" t="s">
        <v>143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79"/>
      <c r="B160" s="36" t="s">
        <v>144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79"/>
      <c r="B161" s="36" t="s">
        <v>145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79"/>
      <c r="B162" s="36" t="s">
        <v>146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79"/>
      <c r="B163" s="72" t="s">
        <v>215</v>
      </c>
      <c r="C163" s="73"/>
      <c r="D163" s="73"/>
      <c r="E163" s="73"/>
      <c r="F163" s="73"/>
      <c r="G163" s="73"/>
      <c r="H163" s="74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79"/>
      <c r="B164" s="36" t="s">
        <v>216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79"/>
      <c r="B165" s="36" t="s">
        <v>147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79"/>
      <c r="B166" s="36" t="s">
        <v>148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79"/>
      <c r="B167" s="36" t="s">
        <v>145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79"/>
      <c r="B168" s="36" t="s">
        <v>146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79"/>
      <c r="B169" s="97" t="s">
        <v>182</v>
      </c>
      <c r="C169" s="98"/>
      <c r="D169" s="98"/>
      <c r="E169" s="98"/>
      <c r="F169" s="98"/>
      <c r="G169" s="98"/>
      <c r="H169" s="99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79"/>
      <c r="B170" s="36" t="s">
        <v>183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79"/>
      <c r="B171" s="36" t="s">
        <v>149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79"/>
      <c r="B172" s="36" t="s">
        <v>150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79"/>
      <c r="B173" s="36" t="s">
        <v>99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79"/>
      <c r="B174" s="36" t="s">
        <v>85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79"/>
      <c r="B175" s="97" t="s">
        <v>31</v>
      </c>
      <c r="C175" s="98"/>
      <c r="D175" s="98"/>
      <c r="E175" s="98"/>
      <c r="F175" s="98"/>
      <c r="G175" s="98"/>
      <c r="H175" s="99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79"/>
      <c r="B176" s="36" t="s">
        <v>61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79"/>
      <c r="B177" s="36" t="s">
        <v>104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79"/>
      <c r="B178" s="36" t="s">
        <v>105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79"/>
      <c r="B179" s="36" t="s">
        <v>106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80"/>
      <c r="B180" s="38" t="s">
        <v>107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94" t="s">
        <v>108</v>
      </c>
      <c r="B182" s="94"/>
      <c r="C182" s="94"/>
      <c r="D182" s="94"/>
      <c r="E182" s="94"/>
      <c r="F182" s="94"/>
      <c r="G182" s="94"/>
      <c r="H182" s="94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78" t="s">
        <v>29</v>
      </c>
      <c r="B184" s="95" t="s">
        <v>194</v>
      </c>
      <c r="C184" s="90"/>
      <c r="D184" s="90"/>
      <c r="E184" s="90"/>
      <c r="F184" s="90"/>
      <c r="G184" s="90"/>
      <c r="H184" s="96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79"/>
      <c r="B185" s="36" t="s">
        <v>195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79"/>
      <c r="B186" s="36" t="s">
        <v>151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79"/>
      <c r="B187" s="36" t="s">
        <v>152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79"/>
      <c r="B188" s="36" t="s">
        <v>153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79"/>
      <c r="B189" s="38" t="s">
        <v>154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79"/>
      <c r="B190" s="97" t="s">
        <v>196</v>
      </c>
      <c r="C190" s="98"/>
      <c r="D190" s="98"/>
      <c r="E190" s="98"/>
      <c r="F190" s="98"/>
      <c r="G190" s="98"/>
      <c r="H190" s="99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79"/>
      <c r="B191" s="36" t="s">
        <v>197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79"/>
      <c r="B192" s="36" t="s">
        <v>151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79"/>
      <c r="B193" s="36" t="s">
        <v>152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79"/>
      <c r="B194" s="36" t="s">
        <v>153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79"/>
      <c r="B195" s="38" t="s">
        <v>154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79"/>
      <c r="B196" s="97" t="s">
        <v>198</v>
      </c>
      <c r="C196" s="98"/>
      <c r="D196" s="98"/>
      <c r="E196" s="98"/>
      <c r="F196" s="98"/>
      <c r="G196" s="98"/>
      <c r="H196" s="99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79"/>
      <c r="B197" s="36" t="s">
        <v>199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79"/>
      <c r="B198" s="36" t="s">
        <v>104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79"/>
      <c r="B199" s="36" t="s">
        <v>103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79"/>
      <c r="B200" s="36" t="s">
        <v>106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79"/>
      <c r="B201" s="38" t="s">
        <v>107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79"/>
      <c r="B202" s="72" t="s">
        <v>31</v>
      </c>
      <c r="C202" s="73"/>
      <c r="D202" s="73"/>
      <c r="E202" s="73"/>
      <c r="F202" s="73"/>
      <c r="G202" s="73"/>
      <c r="H202" s="74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79"/>
      <c r="B203" s="36" t="s">
        <v>61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79"/>
      <c r="B204" s="36" t="s">
        <v>104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79"/>
      <c r="B205" s="36" t="s">
        <v>105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79"/>
      <c r="B206" s="36" t="s">
        <v>106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80"/>
      <c r="B207" s="38" t="s">
        <v>107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75" t="s">
        <v>109</v>
      </c>
      <c r="B209" s="75"/>
      <c r="C209" s="75"/>
      <c r="D209" s="75"/>
      <c r="E209" s="75"/>
      <c r="F209" s="75"/>
      <c r="G209" s="75"/>
      <c r="H209" s="75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91" t="s">
        <v>29</v>
      </c>
      <c r="B211" s="76" t="s">
        <v>189</v>
      </c>
      <c r="C211" s="77"/>
      <c r="D211" s="77"/>
      <c r="E211" s="77"/>
      <c r="F211" s="77"/>
      <c r="G211" s="77"/>
      <c r="H211" s="84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92"/>
      <c r="B212" s="36" t="s">
        <v>190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92"/>
      <c r="B213" s="36" t="s">
        <v>155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92"/>
      <c r="B214" s="36" t="s">
        <v>156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92"/>
      <c r="B215" s="36" t="s">
        <v>157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92"/>
      <c r="B216" s="38" t="s">
        <v>158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92"/>
      <c r="B217" s="72" t="s">
        <v>192</v>
      </c>
      <c r="C217" s="73"/>
      <c r="D217" s="73"/>
      <c r="E217" s="73"/>
      <c r="F217" s="73"/>
      <c r="G217" s="73"/>
      <c r="H217" s="74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92"/>
      <c r="B218" s="36" t="s">
        <v>191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92"/>
      <c r="B219" s="36" t="s">
        <v>155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92"/>
      <c r="B220" s="36" t="s">
        <v>156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92"/>
      <c r="B221" s="36" t="s">
        <v>159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92"/>
      <c r="B222" s="38" t="s">
        <v>160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92"/>
      <c r="B223" s="72" t="s">
        <v>111</v>
      </c>
      <c r="C223" s="73"/>
      <c r="D223" s="73"/>
      <c r="E223" s="73"/>
      <c r="F223" s="73"/>
      <c r="G223" s="73"/>
      <c r="H223" s="74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92"/>
      <c r="B224" s="36" t="s">
        <v>59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92"/>
      <c r="B225" s="36" t="s">
        <v>116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92"/>
      <c r="B226" s="36" t="s">
        <v>83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92"/>
      <c r="B227" s="36" t="s">
        <v>99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92"/>
      <c r="B228" s="38" t="s">
        <v>85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92"/>
      <c r="B229" s="72" t="s">
        <v>31</v>
      </c>
      <c r="C229" s="73"/>
      <c r="D229" s="73"/>
      <c r="E229" s="73"/>
      <c r="F229" s="73"/>
      <c r="G229" s="73"/>
      <c r="H229" s="74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92"/>
      <c r="B230" s="36" t="s">
        <v>61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92"/>
      <c r="B231" s="36" t="s">
        <v>104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92"/>
      <c r="B232" s="36" t="s">
        <v>105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92"/>
      <c r="B233" s="36" t="s">
        <v>106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93"/>
      <c r="B234" s="38" t="s">
        <v>107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75" t="s">
        <v>110</v>
      </c>
      <c r="B236" s="75"/>
      <c r="C236" s="75"/>
      <c r="D236" s="75"/>
      <c r="E236" s="75"/>
      <c r="F236" s="75"/>
      <c r="G236" s="75"/>
      <c r="H236" s="75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86" t="s">
        <v>29</v>
      </c>
      <c r="B238" s="76" t="s">
        <v>217</v>
      </c>
      <c r="C238" s="77"/>
      <c r="D238" s="77"/>
      <c r="E238" s="77"/>
      <c r="F238" s="77"/>
      <c r="G238" s="77"/>
      <c r="H238" s="84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87"/>
      <c r="B239" s="36" t="s">
        <v>218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87"/>
      <c r="B240" s="36" t="s">
        <v>161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87"/>
      <c r="B241" s="36" t="s">
        <v>162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87"/>
      <c r="B242" s="36" t="s">
        <v>163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87"/>
      <c r="B243" s="38" t="s">
        <v>164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87"/>
      <c r="B244" s="72" t="s">
        <v>219</v>
      </c>
      <c r="C244" s="73"/>
      <c r="D244" s="73"/>
      <c r="E244" s="73"/>
      <c r="F244" s="73"/>
      <c r="G244" s="73"/>
      <c r="H244" s="74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87"/>
      <c r="B245" s="61" t="s">
        <v>220</v>
      </c>
      <c r="C245" s="85"/>
      <c r="D245" s="85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87"/>
      <c r="B246" s="36" t="s">
        <v>161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87"/>
      <c r="B247" s="36" t="s">
        <v>162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87"/>
      <c r="B248" s="36" t="s">
        <v>163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87"/>
      <c r="B249" s="38" t="s">
        <v>164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87"/>
      <c r="B250" s="72" t="s">
        <v>111</v>
      </c>
      <c r="C250" s="73"/>
      <c r="D250" s="73"/>
      <c r="E250" s="73"/>
      <c r="F250" s="73"/>
      <c r="G250" s="73"/>
      <c r="H250" s="74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87"/>
      <c r="B251" s="36" t="s">
        <v>112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87"/>
      <c r="B252" s="36" t="s">
        <v>113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87"/>
      <c r="B253" s="36" t="s">
        <v>114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87"/>
      <c r="B254" s="36" t="s">
        <v>99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87"/>
      <c r="B255" s="38" t="s">
        <v>115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87"/>
      <c r="B256" s="81" t="s">
        <v>31</v>
      </c>
      <c r="C256" s="82"/>
      <c r="D256" s="82"/>
      <c r="E256" s="82"/>
      <c r="F256" s="82"/>
      <c r="G256" s="82"/>
      <c r="H256" s="83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87"/>
      <c r="B257" s="36" t="s">
        <v>59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87"/>
      <c r="B258" s="36" t="s">
        <v>116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87"/>
      <c r="B259" s="36" t="s">
        <v>83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87"/>
      <c r="B260" s="36" t="s">
        <v>99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87"/>
      <c r="B261" s="38" t="s">
        <v>85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88"/>
      <c r="B262" s="90" t="s">
        <v>117</v>
      </c>
      <c r="C262" s="90"/>
      <c r="D262" s="90"/>
      <c r="E262" s="90"/>
      <c r="F262" s="90"/>
      <c r="G262" s="90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88"/>
      <c r="B263" s="36" t="s">
        <v>59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88"/>
      <c r="B264" s="36" t="s">
        <v>62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88"/>
      <c r="B265" s="36" t="s">
        <v>58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88"/>
      <c r="B266" s="36" t="s">
        <v>59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89"/>
      <c r="B267" s="38" t="s">
        <v>60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77" t="s">
        <v>118</v>
      </c>
      <c r="B268" s="77"/>
      <c r="C268" s="77"/>
      <c r="D268" s="77"/>
      <c r="E268" s="77"/>
      <c r="F268" s="77"/>
      <c r="G268" s="77"/>
      <c r="H268" s="77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91" t="s">
        <v>29</v>
      </c>
      <c r="B270" s="76" t="s">
        <v>165</v>
      </c>
      <c r="C270" s="77"/>
      <c r="D270" s="77"/>
      <c r="E270" s="77"/>
      <c r="F270" s="77"/>
      <c r="G270" s="77"/>
      <c r="H270" s="84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92"/>
      <c r="B271" s="36" t="s">
        <v>166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92"/>
      <c r="B272" s="36" t="s">
        <v>167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92"/>
      <c r="B273" s="36" t="s">
        <v>168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92"/>
      <c r="B274" s="36" t="s">
        <v>169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92"/>
      <c r="B275" s="38" t="s">
        <v>170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92"/>
      <c r="B276" s="72" t="s">
        <v>171</v>
      </c>
      <c r="C276" s="73"/>
      <c r="D276" s="73"/>
      <c r="E276" s="73"/>
      <c r="F276" s="73"/>
      <c r="G276" s="73"/>
      <c r="H276" s="74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92"/>
      <c r="B277" s="36" t="s">
        <v>166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92"/>
      <c r="B278" s="36" t="s">
        <v>167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92"/>
      <c r="B279" s="36" t="s">
        <v>168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92"/>
      <c r="B280" s="36" t="s">
        <v>169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92"/>
      <c r="B281" s="38" t="s">
        <v>170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92"/>
      <c r="B282" s="72" t="s">
        <v>63</v>
      </c>
      <c r="C282" s="73"/>
      <c r="D282" s="73"/>
      <c r="E282" s="73"/>
      <c r="F282" s="73"/>
      <c r="G282" s="73"/>
      <c r="H282" s="74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92"/>
      <c r="B283" s="36" t="s">
        <v>61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92"/>
      <c r="B284" s="36" t="s">
        <v>104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92"/>
      <c r="B285" s="36" t="s">
        <v>105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92"/>
      <c r="B286" s="36" t="s">
        <v>106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92"/>
      <c r="B287" s="36" t="s">
        <v>107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92"/>
      <c r="B288" s="81" t="s">
        <v>31</v>
      </c>
      <c r="C288" s="82"/>
      <c r="D288" s="82"/>
      <c r="E288" s="82"/>
      <c r="F288" s="82"/>
      <c r="G288" s="82"/>
      <c r="H288" s="83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92"/>
      <c r="B289" s="36" t="s">
        <v>61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92"/>
      <c r="B290" s="36" t="s">
        <v>104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92"/>
      <c r="B291" s="36" t="s">
        <v>105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92"/>
      <c r="B292" s="36" t="s">
        <v>106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93"/>
      <c r="B293" s="36" t="s">
        <v>107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77" t="s">
        <v>119</v>
      </c>
      <c r="B294" s="77"/>
      <c r="C294" s="77"/>
      <c r="D294" s="77"/>
      <c r="E294" s="77"/>
      <c r="F294" s="77"/>
      <c r="G294" s="77"/>
      <c r="H294" s="77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91" t="s">
        <v>29</v>
      </c>
      <c r="B296" s="115" t="s">
        <v>120</v>
      </c>
      <c r="C296" s="116"/>
      <c r="D296" s="116"/>
      <c r="E296" s="116"/>
      <c r="F296" s="116"/>
      <c r="G296" s="116"/>
      <c r="H296" s="117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92"/>
      <c r="B297" s="36" t="s">
        <v>61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92"/>
      <c r="B298" s="36" t="s">
        <v>104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92"/>
      <c r="B299" s="36" t="s">
        <v>105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92"/>
      <c r="B300" s="36" t="s">
        <v>106</v>
      </c>
      <c r="C300" s="27"/>
      <c r="D300" s="27"/>
      <c r="E300" s="27"/>
      <c r="F300" s="27"/>
      <c r="G300" s="27"/>
      <c r="H300" s="28"/>
    </row>
    <row r="301" spans="1:16" ht="15.75" x14ac:dyDescent="0.25">
      <c r="A301" s="92"/>
      <c r="B301" s="36" t="s">
        <v>107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92"/>
      <c r="B302" s="72" t="s">
        <v>121</v>
      </c>
      <c r="C302" s="73"/>
      <c r="D302" s="73"/>
      <c r="E302" s="73"/>
      <c r="F302" s="73"/>
      <c r="G302" s="73"/>
      <c r="H302" s="74"/>
    </row>
    <row r="303" spans="1:16" ht="15.75" x14ac:dyDescent="0.25">
      <c r="A303" s="92"/>
      <c r="B303" s="36" t="s">
        <v>61</v>
      </c>
      <c r="C303" s="27"/>
      <c r="D303" s="27"/>
      <c r="E303" s="27"/>
      <c r="F303" s="27"/>
      <c r="G303" s="27"/>
      <c r="H303" s="28"/>
    </row>
    <row r="304" spans="1:16" ht="15.75" x14ac:dyDescent="0.25">
      <c r="A304" s="92"/>
      <c r="B304" s="36" t="s">
        <v>104</v>
      </c>
      <c r="C304" s="27"/>
      <c r="D304" s="27"/>
      <c r="E304" s="27"/>
      <c r="F304" s="27"/>
      <c r="G304" s="27"/>
      <c r="H304" s="28"/>
    </row>
    <row r="305" spans="1:8" ht="15.75" x14ac:dyDescent="0.25">
      <c r="A305" s="92"/>
      <c r="B305" s="36" t="s">
        <v>105</v>
      </c>
      <c r="C305" s="27"/>
      <c r="D305" s="27"/>
      <c r="E305" s="27"/>
      <c r="F305" s="27"/>
      <c r="G305" s="27"/>
      <c r="H305" s="28"/>
    </row>
    <row r="306" spans="1:8" ht="15.75" x14ac:dyDescent="0.25">
      <c r="A306" s="92"/>
      <c r="B306" s="36" t="s">
        <v>106</v>
      </c>
      <c r="C306" s="27"/>
      <c r="D306" s="27"/>
      <c r="E306" s="27"/>
      <c r="F306" s="27"/>
      <c r="G306" s="27"/>
      <c r="H306" s="28"/>
    </row>
    <row r="307" spans="1:8" ht="15.75" x14ac:dyDescent="0.25">
      <c r="A307" s="92"/>
      <c r="B307" s="36" t="s">
        <v>107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92"/>
      <c r="B308" s="72" t="s">
        <v>63</v>
      </c>
      <c r="C308" s="73"/>
      <c r="D308" s="73"/>
      <c r="E308" s="73"/>
      <c r="F308" s="73"/>
      <c r="G308" s="73"/>
      <c r="H308" s="74"/>
    </row>
    <row r="309" spans="1:8" ht="15.75" x14ac:dyDescent="0.25">
      <c r="A309" s="92"/>
      <c r="B309" s="36" t="s">
        <v>61</v>
      </c>
      <c r="C309" s="27"/>
      <c r="D309" s="27"/>
      <c r="E309" s="27"/>
      <c r="F309" s="27"/>
      <c r="G309" s="27"/>
      <c r="H309" s="28"/>
    </row>
    <row r="310" spans="1:8" ht="15.75" x14ac:dyDescent="0.25">
      <c r="A310" s="92"/>
      <c r="B310" s="36" t="s">
        <v>104</v>
      </c>
      <c r="C310" s="27"/>
      <c r="D310" s="27"/>
      <c r="E310" s="27"/>
      <c r="F310" s="27"/>
      <c r="G310" s="27"/>
      <c r="H310" s="28"/>
    </row>
    <row r="311" spans="1:8" ht="15.75" x14ac:dyDescent="0.25">
      <c r="A311" s="92"/>
      <c r="B311" s="36" t="s">
        <v>105</v>
      </c>
      <c r="C311" s="27"/>
      <c r="D311" s="27"/>
      <c r="E311" s="27"/>
      <c r="F311" s="27"/>
      <c r="G311" s="27"/>
      <c r="H311" s="28"/>
    </row>
    <row r="312" spans="1:8" ht="15.75" x14ac:dyDescent="0.25">
      <c r="A312" s="92"/>
      <c r="B312" s="36" t="s">
        <v>106</v>
      </c>
      <c r="C312" s="27"/>
      <c r="D312" s="27"/>
      <c r="E312" s="27"/>
      <c r="F312" s="27"/>
      <c r="G312" s="27"/>
      <c r="H312" s="28"/>
    </row>
    <row r="313" spans="1:8" ht="15.75" x14ac:dyDescent="0.25">
      <c r="A313" s="92"/>
      <c r="B313" s="36" t="s">
        <v>107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92"/>
      <c r="B314" s="81" t="s">
        <v>31</v>
      </c>
      <c r="C314" s="82"/>
      <c r="D314" s="82"/>
      <c r="E314" s="82"/>
      <c r="F314" s="82"/>
      <c r="G314" s="82"/>
      <c r="H314" s="83"/>
    </row>
    <row r="315" spans="1:8" ht="15.75" x14ac:dyDescent="0.25">
      <c r="A315" s="92"/>
      <c r="B315" s="36" t="s">
        <v>61</v>
      </c>
      <c r="C315" s="27"/>
      <c r="D315" s="27"/>
      <c r="E315" s="27"/>
      <c r="F315" s="27"/>
      <c r="G315" s="27"/>
      <c r="H315" s="28"/>
    </row>
    <row r="316" spans="1:8" ht="15.75" x14ac:dyDescent="0.25">
      <c r="A316" s="92"/>
      <c r="B316" s="36" t="s">
        <v>104</v>
      </c>
      <c r="C316" s="27"/>
      <c r="D316" s="27"/>
      <c r="E316" s="27"/>
      <c r="F316" s="27"/>
      <c r="G316" s="27"/>
      <c r="H316" s="28"/>
    </row>
    <row r="317" spans="1:8" ht="15.75" x14ac:dyDescent="0.25">
      <c r="A317" s="92"/>
      <c r="B317" s="36" t="s">
        <v>105</v>
      </c>
      <c r="C317" s="27"/>
      <c r="D317" s="27"/>
      <c r="E317" s="27"/>
      <c r="F317" s="27"/>
      <c r="G317" s="27"/>
      <c r="H317" s="28"/>
    </row>
    <row r="318" spans="1:8" ht="15.75" x14ac:dyDescent="0.25">
      <c r="A318" s="92"/>
      <c r="B318" s="36" t="s">
        <v>106</v>
      </c>
      <c r="C318" s="27"/>
      <c r="D318" s="27"/>
      <c r="E318" s="27"/>
      <c r="F318" s="27"/>
      <c r="G318" s="27"/>
      <c r="H318" s="28"/>
    </row>
    <row r="319" spans="1:8" ht="15.75" x14ac:dyDescent="0.25">
      <c r="A319" s="93"/>
      <c r="B319" s="36" t="s">
        <v>107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98" t="s">
        <v>76</v>
      </c>
      <c r="B320" s="114"/>
      <c r="C320" s="114"/>
      <c r="D320" s="114"/>
      <c r="E320" s="114"/>
      <c r="F320" s="114"/>
      <c r="G320" s="114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113" t="s">
        <v>193</v>
      </c>
      <c r="B323" s="113"/>
      <c r="C323" s="113"/>
      <c r="D323" s="113"/>
      <c r="E323" s="113"/>
      <c r="F323" s="113"/>
      <c r="G323" s="113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200</v>
      </c>
      <c r="F324" s="23"/>
      <c r="G324" s="42"/>
      <c r="H324" s="42"/>
    </row>
  </sheetData>
  <mergeCells count="78">
    <mergeCell ref="A323:G323"/>
    <mergeCell ref="A320:G320"/>
    <mergeCell ref="A294:H294"/>
    <mergeCell ref="A296:A319"/>
    <mergeCell ref="B296:H296"/>
    <mergeCell ref="B302:H302"/>
    <mergeCell ref="B308:H308"/>
    <mergeCell ref="B314:H314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129:A152"/>
    <mergeCell ref="B135:H135"/>
    <mergeCell ref="B141:H141"/>
    <mergeCell ref="B147:H147"/>
    <mergeCell ref="A127:G127"/>
    <mergeCell ref="B129:G129"/>
    <mergeCell ref="A155:H155"/>
    <mergeCell ref="A157:A180"/>
    <mergeCell ref="B157:H157"/>
    <mergeCell ref="B163:H163"/>
    <mergeCell ref="B169:H169"/>
    <mergeCell ref="B175:H175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abSelected="1" zoomScaleNormal="100" workbookViewId="0">
      <selection activeCell="D15" sqref="D15:D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18" t="s">
        <v>43</v>
      </c>
      <c r="H1" s="118"/>
      <c r="I1" s="118"/>
    </row>
    <row r="2" spans="1:9" ht="15.75" x14ac:dyDescent="0.25">
      <c r="A2" s="44"/>
      <c r="B2" s="7"/>
      <c r="C2" s="8"/>
      <c r="D2" s="47"/>
      <c r="E2" s="47"/>
      <c r="F2" s="139" t="s">
        <v>44</v>
      </c>
      <c r="G2" s="139"/>
      <c r="H2" s="139"/>
      <c r="I2" s="139"/>
    </row>
    <row r="3" spans="1:9" ht="15.75" x14ac:dyDescent="0.25">
      <c r="A3" s="44"/>
      <c r="B3" s="7"/>
      <c r="C3" s="8"/>
      <c r="D3" s="47"/>
      <c r="E3" s="47"/>
      <c r="F3" s="118" t="s">
        <v>45</v>
      </c>
      <c r="G3" s="118"/>
      <c r="H3" s="118"/>
      <c r="I3" s="118"/>
    </row>
    <row r="4" spans="1:9" ht="15.75" x14ac:dyDescent="0.25">
      <c r="A4" s="44"/>
      <c r="B4" s="7"/>
      <c r="C4" s="8"/>
      <c r="D4" s="47"/>
      <c r="E4" s="118" t="s">
        <v>77</v>
      </c>
      <c r="F4" s="118"/>
      <c r="G4" s="118"/>
      <c r="H4" s="118"/>
      <c r="I4" s="118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40" t="s">
        <v>14</v>
      </c>
      <c r="C6" s="140"/>
      <c r="D6" s="140"/>
      <c r="E6" s="140"/>
      <c r="F6" s="140"/>
      <c r="G6" s="140"/>
      <c r="H6" s="140"/>
      <c r="I6" s="140"/>
    </row>
    <row r="7" spans="1:9" ht="19.5" x14ac:dyDescent="0.25">
      <c r="A7" s="45"/>
      <c r="B7" s="119" t="s">
        <v>78</v>
      </c>
      <c r="C7" s="119"/>
      <c r="D7" s="119"/>
      <c r="E7" s="119"/>
      <c r="F7" s="119"/>
      <c r="G7" s="119"/>
      <c r="H7" s="119"/>
      <c r="I7" s="119"/>
    </row>
    <row r="8" spans="1:9" ht="18.75" x14ac:dyDescent="0.25">
      <c r="A8" s="45"/>
      <c r="B8" s="119" t="s">
        <v>46</v>
      </c>
      <c r="C8" s="119"/>
      <c r="D8" s="119"/>
      <c r="E8" s="119"/>
      <c r="F8" s="119"/>
      <c r="G8" s="119"/>
      <c r="H8" s="119"/>
      <c r="I8" s="119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24" t="s">
        <v>0</v>
      </c>
      <c r="B10" s="125" t="s">
        <v>1</v>
      </c>
      <c r="C10" s="126" t="s">
        <v>2</v>
      </c>
      <c r="D10" s="127" t="s">
        <v>3</v>
      </c>
      <c r="E10" s="127"/>
      <c r="F10" s="127"/>
      <c r="G10" s="127"/>
      <c r="H10" s="127"/>
      <c r="I10" s="127"/>
    </row>
    <row r="11" spans="1:9" x14ac:dyDescent="0.25">
      <c r="A11" s="124"/>
      <c r="B11" s="125"/>
      <c r="C11" s="126"/>
      <c r="D11" s="128">
        <v>2024</v>
      </c>
      <c r="E11" s="128">
        <v>2025</v>
      </c>
      <c r="F11" s="128">
        <v>2026</v>
      </c>
      <c r="G11" s="127">
        <v>2027</v>
      </c>
      <c r="H11" s="127">
        <v>2028</v>
      </c>
      <c r="I11" s="127" t="s">
        <v>4</v>
      </c>
    </row>
    <row r="12" spans="1:9" x14ac:dyDescent="0.25">
      <c r="A12" s="124"/>
      <c r="B12" s="125"/>
      <c r="C12" s="126"/>
      <c r="D12" s="128"/>
      <c r="E12" s="128"/>
      <c r="F12" s="128"/>
      <c r="G12" s="127"/>
      <c r="H12" s="127"/>
      <c r="I12" s="127"/>
    </row>
    <row r="13" spans="1:9" ht="27.75" customHeight="1" x14ac:dyDescent="0.25">
      <c r="A13" s="124"/>
      <c r="B13" s="125"/>
      <c r="C13" s="126"/>
      <c r="D13" s="128"/>
      <c r="E13" s="128"/>
      <c r="F13" s="128"/>
      <c r="G13" s="127"/>
      <c r="H13" s="127"/>
      <c r="I13" s="127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29" t="s">
        <v>68</v>
      </c>
      <c r="B15" s="130" t="s">
        <v>16</v>
      </c>
      <c r="C15" s="15" t="s">
        <v>5</v>
      </c>
      <c r="D15" s="54">
        <f>D16+D17+D18+D19+D20</f>
        <v>16988.899999999998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65356.2</v>
      </c>
    </row>
    <row r="16" spans="1:9" ht="39" customHeight="1" x14ac:dyDescent="0.25">
      <c r="A16" s="129"/>
      <c r="B16" s="131"/>
      <c r="C16" s="16" t="s">
        <v>6</v>
      </c>
      <c r="D16" s="12">
        <f>D22+D64+D76+D100+D118+D136+D154</f>
        <v>15784.4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62353.8</v>
      </c>
    </row>
    <row r="17" spans="1:12" ht="94.5" customHeight="1" x14ac:dyDescent="0.25">
      <c r="A17" s="129"/>
      <c r="B17" s="131"/>
      <c r="C17" s="16" t="s">
        <v>17</v>
      </c>
      <c r="D17" s="12">
        <f t="shared" ref="D17:H20" si="1">D23+D65+D77+D101+D119+D137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0</v>
      </c>
    </row>
    <row r="18" spans="1:12" ht="92.25" customHeight="1" x14ac:dyDescent="0.25">
      <c r="A18" s="129"/>
      <c r="B18" s="131"/>
      <c r="C18" s="16" t="s">
        <v>7</v>
      </c>
      <c r="D18" s="12">
        <f t="shared" si="1"/>
        <v>994.7</v>
      </c>
      <c r="E18" s="12">
        <f t="shared" si="1"/>
        <v>400.7</v>
      </c>
      <c r="F18" s="12">
        <f t="shared" si="1"/>
        <v>400.7</v>
      </c>
      <c r="G18" s="12">
        <f t="shared" si="1"/>
        <v>0.7</v>
      </c>
      <c r="H18" s="12">
        <f t="shared" si="1"/>
        <v>0.7</v>
      </c>
      <c r="I18" s="12">
        <f t="shared" si="0"/>
        <v>1797.5000000000002</v>
      </c>
    </row>
    <row r="19" spans="1:12" ht="93.75" customHeight="1" x14ac:dyDescent="0.25">
      <c r="A19" s="129"/>
      <c r="B19" s="131"/>
      <c r="C19" s="16" t="s">
        <v>8</v>
      </c>
      <c r="D19" s="12">
        <f t="shared" si="1"/>
        <v>209.8</v>
      </c>
      <c r="E19" s="12">
        <f t="shared" si="1"/>
        <v>231.9</v>
      </c>
      <c r="F19" s="12">
        <f t="shared" si="1"/>
        <v>254.4</v>
      </c>
      <c r="G19" s="12">
        <f t="shared" si="1"/>
        <v>254.4</v>
      </c>
      <c r="H19" s="12">
        <f t="shared" si="1"/>
        <v>254.4</v>
      </c>
      <c r="I19" s="12">
        <f t="shared" si="0"/>
        <v>1204.9000000000001</v>
      </c>
    </row>
    <row r="20" spans="1:12" ht="75.75" customHeight="1" x14ac:dyDescent="0.25">
      <c r="A20" s="129"/>
      <c r="B20" s="131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32" t="s">
        <v>69</v>
      </c>
      <c r="B21" s="121" t="s">
        <v>16</v>
      </c>
      <c r="C21" s="10" t="s">
        <v>5</v>
      </c>
      <c r="D21" s="53">
        <f t="shared" ref="D21:I21" si="2">+D22+D23+D24+D25+D26</f>
        <v>9588.6</v>
      </c>
      <c r="E21" s="53">
        <f t="shared" si="2"/>
        <v>8724.3000000000011</v>
      </c>
      <c r="F21" s="53">
        <f t="shared" si="2"/>
        <v>8746.8000000000011</v>
      </c>
      <c r="G21" s="53">
        <f t="shared" si="2"/>
        <v>8746.8000000000011</v>
      </c>
      <c r="H21" s="53">
        <f t="shared" si="2"/>
        <v>8746.8000000000011</v>
      </c>
      <c r="I21" s="53">
        <f t="shared" si="2"/>
        <v>44553.30000000001</v>
      </c>
      <c r="K21" s="55"/>
      <c r="L21" s="55"/>
    </row>
    <row r="22" spans="1:12" ht="15.75" x14ac:dyDescent="0.25">
      <c r="A22" s="132"/>
      <c r="B22" s="122"/>
      <c r="C22" s="11" t="s">
        <v>10</v>
      </c>
      <c r="D22" s="2">
        <f t="shared" ref="D22:H26" si="3">D28+D34+D40+D46+D52+D58</f>
        <v>9378.1</v>
      </c>
      <c r="E22" s="2">
        <f t="shared" si="3"/>
        <v>8491.7000000000007</v>
      </c>
      <c r="F22" s="2">
        <f t="shared" si="3"/>
        <v>8491.7000000000007</v>
      </c>
      <c r="G22" s="2">
        <f t="shared" si="3"/>
        <v>8491.7000000000007</v>
      </c>
      <c r="H22" s="2">
        <f t="shared" si="3"/>
        <v>8491.7000000000007</v>
      </c>
      <c r="I22" s="2">
        <f t="shared" ref="I22:I62" si="4">+D22+E22+F22+G22+H22</f>
        <v>43344.900000000009</v>
      </c>
      <c r="L22" s="55"/>
    </row>
    <row r="23" spans="1:12" ht="15.75" x14ac:dyDescent="0.25">
      <c r="A23" s="132"/>
      <c r="B23" s="122"/>
      <c r="C23" s="11" t="s">
        <v>18</v>
      </c>
      <c r="D23" s="2">
        <f t="shared" si="3"/>
        <v>0</v>
      </c>
      <c r="E23" s="2">
        <f t="shared" si="3"/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4"/>
        <v>0</v>
      </c>
    </row>
    <row r="24" spans="1:12" ht="15.75" x14ac:dyDescent="0.25">
      <c r="A24" s="132"/>
      <c r="B24" s="122"/>
      <c r="C24" s="11" t="s">
        <v>11</v>
      </c>
      <c r="D24" s="2">
        <f t="shared" si="3"/>
        <v>0.7</v>
      </c>
      <c r="E24" s="2">
        <f t="shared" si="3"/>
        <v>0.7</v>
      </c>
      <c r="F24" s="2">
        <f t="shared" si="3"/>
        <v>0.7</v>
      </c>
      <c r="G24" s="2">
        <f t="shared" si="3"/>
        <v>0.7</v>
      </c>
      <c r="H24" s="2">
        <f t="shared" si="3"/>
        <v>0.7</v>
      </c>
      <c r="I24" s="2">
        <f t="shared" si="4"/>
        <v>3.5</v>
      </c>
    </row>
    <row r="25" spans="1:12" ht="15.75" x14ac:dyDescent="0.25">
      <c r="A25" s="132"/>
      <c r="B25" s="122"/>
      <c r="C25" s="11" t="s">
        <v>12</v>
      </c>
      <c r="D25" s="2">
        <f t="shared" si="3"/>
        <v>209.8</v>
      </c>
      <c r="E25" s="2">
        <f t="shared" si="3"/>
        <v>231.9</v>
      </c>
      <c r="F25" s="2">
        <f t="shared" si="3"/>
        <v>254.4</v>
      </c>
      <c r="G25" s="2">
        <f t="shared" si="3"/>
        <v>254.4</v>
      </c>
      <c r="H25" s="2">
        <f t="shared" si="3"/>
        <v>254.4</v>
      </c>
      <c r="I25" s="2">
        <f t="shared" si="4"/>
        <v>1204.9000000000001</v>
      </c>
    </row>
    <row r="26" spans="1:12" ht="15.75" x14ac:dyDescent="0.25">
      <c r="A26" s="132"/>
      <c r="B26" s="122"/>
      <c r="C26" s="11" t="s">
        <v>13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>+D26+E26+F26+G26+H26</f>
        <v>0</v>
      </c>
    </row>
    <row r="27" spans="1:12" ht="15.75" x14ac:dyDescent="0.25">
      <c r="A27" s="120" t="s">
        <v>34</v>
      </c>
      <c r="B27" s="121" t="s">
        <v>19</v>
      </c>
      <c r="C27" s="10" t="s">
        <v>5</v>
      </c>
      <c r="D27" s="53">
        <f>D28+D29+D30+D31+D32</f>
        <v>5890.5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12" ht="15.75" x14ac:dyDescent="0.25">
      <c r="A28" s="120"/>
      <c r="B28" s="122"/>
      <c r="C28" s="11" t="s">
        <v>10</v>
      </c>
      <c r="D28" s="5">
        <v>5680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12" ht="15.75" x14ac:dyDescent="0.25">
      <c r="A29" s="120"/>
      <c r="B29" s="122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4"/>
        <v>0</v>
      </c>
    </row>
    <row r="30" spans="1:12" ht="15.75" x14ac:dyDescent="0.25">
      <c r="A30" s="120"/>
      <c r="B30" s="122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4"/>
        <v>3.5</v>
      </c>
    </row>
    <row r="31" spans="1:12" ht="15.75" x14ac:dyDescent="0.25">
      <c r="A31" s="120"/>
      <c r="B31" s="122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4"/>
        <v>1204.9000000000001</v>
      </c>
    </row>
    <row r="32" spans="1:12" ht="15.75" x14ac:dyDescent="0.25">
      <c r="A32" s="120"/>
      <c r="B32" s="123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0" t="s">
        <v>35</v>
      </c>
      <c r="B33" s="121" t="s">
        <v>19</v>
      </c>
      <c r="C33" s="10" t="s">
        <v>5</v>
      </c>
      <c r="D33" s="53">
        <f t="shared" ref="D33:I33" si="5">+D34+D35+D36+D38+D37</f>
        <v>2</v>
      </c>
      <c r="E33" s="53">
        <f t="shared" si="5"/>
        <v>2</v>
      </c>
      <c r="F33" s="53">
        <f t="shared" si="5"/>
        <v>2</v>
      </c>
      <c r="G33" s="53">
        <f t="shared" si="5"/>
        <v>2</v>
      </c>
      <c r="H33" s="53">
        <f t="shared" si="5"/>
        <v>2</v>
      </c>
      <c r="I33" s="53">
        <f t="shared" si="5"/>
        <v>10</v>
      </c>
    </row>
    <row r="34" spans="1:9" ht="15.75" x14ac:dyDescent="0.25">
      <c r="A34" s="120"/>
      <c r="B34" s="122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4"/>
        <v>10</v>
      </c>
    </row>
    <row r="35" spans="1:9" ht="15.75" x14ac:dyDescent="0.25">
      <c r="A35" s="120"/>
      <c r="B35" s="122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4"/>
        <v>0</v>
      </c>
    </row>
    <row r="36" spans="1:9" ht="15.75" x14ac:dyDescent="0.25">
      <c r="A36" s="120"/>
      <c r="B36" s="122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4"/>
        <v>0</v>
      </c>
    </row>
    <row r="37" spans="1:9" ht="15.75" x14ac:dyDescent="0.25">
      <c r="A37" s="120"/>
      <c r="B37" s="122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0"/>
      <c r="B38" s="123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4"/>
        <v>0</v>
      </c>
    </row>
    <row r="39" spans="1:9" ht="15.75" x14ac:dyDescent="0.25">
      <c r="A39" s="120" t="s">
        <v>36</v>
      </c>
      <c r="B39" s="121" t="s">
        <v>19</v>
      </c>
      <c r="C39" s="10" t="s">
        <v>5</v>
      </c>
      <c r="D39" s="53">
        <f t="shared" ref="D39:I39" si="6">+D43+D40+D41+D42+D44</f>
        <v>383</v>
      </c>
      <c r="E39" s="53">
        <f t="shared" si="6"/>
        <v>383</v>
      </c>
      <c r="F39" s="53">
        <f t="shared" si="6"/>
        <v>383</v>
      </c>
      <c r="G39" s="53">
        <f t="shared" si="6"/>
        <v>383</v>
      </c>
      <c r="H39" s="53">
        <f t="shared" si="6"/>
        <v>383</v>
      </c>
      <c r="I39" s="53">
        <f t="shared" si="6"/>
        <v>1915</v>
      </c>
    </row>
    <row r="40" spans="1:9" ht="15.75" x14ac:dyDescent="0.25">
      <c r="A40" s="120"/>
      <c r="B40" s="122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4"/>
        <v>1915</v>
      </c>
    </row>
    <row r="41" spans="1:9" ht="15.75" x14ac:dyDescent="0.25">
      <c r="A41" s="120"/>
      <c r="B41" s="122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4"/>
        <v>0</v>
      </c>
    </row>
    <row r="42" spans="1:9" ht="15.75" x14ac:dyDescent="0.25">
      <c r="A42" s="120"/>
      <c r="B42" s="122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4"/>
        <v>0</v>
      </c>
    </row>
    <row r="43" spans="1:9" ht="15.75" x14ac:dyDescent="0.25">
      <c r="A43" s="120"/>
      <c r="B43" s="122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0"/>
      <c r="B44" s="123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4"/>
        <v>0</v>
      </c>
    </row>
    <row r="45" spans="1:9" ht="15.75" x14ac:dyDescent="0.25">
      <c r="A45" s="120" t="s">
        <v>37</v>
      </c>
      <c r="B45" s="121" t="s">
        <v>19</v>
      </c>
      <c r="C45" s="10" t="s">
        <v>5</v>
      </c>
      <c r="D45" s="53">
        <f t="shared" ref="D45:I45" si="7">D46+D47+D48+D49+D50</f>
        <v>0</v>
      </c>
      <c r="E45" s="53">
        <f t="shared" si="7"/>
        <v>5</v>
      </c>
      <c r="F45" s="53">
        <f t="shared" si="7"/>
        <v>5</v>
      </c>
      <c r="G45" s="53">
        <f t="shared" si="7"/>
        <v>5</v>
      </c>
      <c r="H45" s="53">
        <f t="shared" si="7"/>
        <v>5</v>
      </c>
      <c r="I45" s="53">
        <f t="shared" si="7"/>
        <v>20</v>
      </c>
    </row>
    <row r="46" spans="1:9" ht="15.75" x14ac:dyDescent="0.25">
      <c r="A46" s="120"/>
      <c r="B46" s="133"/>
      <c r="C46" s="11" t="s">
        <v>10</v>
      </c>
      <c r="D46" s="5">
        <v>0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20</v>
      </c>
    </row>
    <row r="47" spans="1:9" ht="15.75" x14ac:dyDescent="0.25">
      <c r="A47" s="120"/>
      <c r="B47" s="133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0"/>
      <c r="B48" s="133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0"/>
      <c r="B49" s="133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0"/>
      <c r="B50" s="134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0" t="s">
        <v>38</v>
      </c>
      <c r="B51" s="121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75" x14ac:dyDescent="0.25">
      <c r="A52" s="120"/>
      <c r="B52" s="122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4"/>
        <v>100</v>
      </c>
    </row>
    <row r="53" spans="1:9" ht="15.75" x14ac:dyDescent="0.25">
      <c r="A53" s="120"/>
      <c r="B53" s="122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75" x14ac:dyDescent="0.25">
      <c r="A54" s="120"/>
      <c r="B54" s="122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4"/>
        <v>0</v>
      </c>
    </row>
    <row r="55" spans="1:9" ht="15.75" x14ac:dyDescent="0.25">
      <c r="A55" s="120"/>
      <c r="B55" s="122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0"/>
      <c r="B56" s="123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4"/>
        <v>0</v>
      </c>
    </row>
    <row r="57" spans="1:9" ht="15.75" x14ac:dyDescent="0.25">
      <c r="A57" s="132" t="s">
        <v>39</v>
      </c>
      <c r="B57" s="121" t="s">
        <v>19</v>
      </c>
      <c r="C57" s="10" t="s">
        <v>5</v>
      </c>
      <c r="D57" s="53">
        <f t="shared" ref="D57:I57" si="8">D58+D59+D60+D61+D62</f>
        <v>3293.1</v>
      </c>
      <c r="E57" s="53">
        <f t="shared" si="8"/>
        <v>3293.1</v>
      </c>
      <c r="F57" s="53">
        <f t="shared" si="8"/>
        <v>3293.1</v>
      </c>
      <c r="G57" s="53">
        <f t="shared" si="8"/>
        <v>3293.1</v>
      </c>
      <c r="H57" s="53">
        <f t="shared" si="8"/>
        <v>3293.1</v>
      </c>
      <c r="I57" s="53">
        <f t="shared" si="8"/>
        <v>16465.5</v>
      </c>
    </row>
    <row r="58" spans="1:9" ht="15.75" x14ac:dyDescent="0.25">
      <c r="A58" s="132"/>
      <c r="B58" s="122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4"/>
        <v>16465.5</v>
      </c>
    </row>
    <row r="59" spans="1:9" ht="15.75" x14ac:dyDescent="0.25">
      <c r="A59" s="132"/>
      <c r="B59" s="122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4"/>
        <v>0</v>
      </c>
    </row>
    <row r="60" spans="1:9" ht="15.75" x14ac:dyDescent="0.25">
      <c r="A60" s="132"/>
      <c r="B60" s="122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4"/>
        <v>0</v>
      </c>
    </row>
    <row r="61" spans="1:9" ht="15.75" x14ac:dyDescent="0.25">
      <c r="A61" s="132"/>
      <c r="B61" s="122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3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4"/>
        <v>0</v>
      </c>
    </row>
    <row r="63" spans="1:9" ht="15.75" x14ac:dyDescent="0.25">
      <c r="A63" s="135" t="s">
        <v>70</v>
      </c>
      <c r="B63" s="121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75" x14ac:dyDescent="0.25">
      <c r="A64" s="135"/>
      <c r="B64" s="122"/>
      <c r="C64" s="11" t="s">
        <v>10</v>
      </c>
      <c r="D64" s="2">
        <f t="shared" ref="D64:H68" si="9">D70</f>
        <v>10.8</v>
      </c>
      <c r="E64" s="2">
        <f t="shared" si="9"/>
        <v>9.6</v>
      </c>
      <c r="F64" s="2">
        <f t="shared" si="9"/>
        <v>9.6</v>
      </c>
      <c r="G64" s="2">
        <f t="shared" si="9"/>
        <v>9.6</v>
      </c>
      <c r="H64" s="2">
        <f t="shared" si="9"/>
        <v>9.6</v>
      </c>
      <c r="I64" s="2">
        <f>D64+E64+F64+G64+H64</f>
        <v>49.2</v>
      </c>
    </row>
    <row r="65" spans="1:9" ht="15.75" x14ac:dyDescent="0.25">
      <c r="A65" s="135"/>
      <c r="B65" s="122"/>
      <c r="C65" s="11" t="s">
        <v>18</v>
      </c>
      <c r="D65" s="2">
        <f>D71</f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>
        <f t="shared" si="9"/>
        <v>0</v>
      </c>
      <c r="I65" s="2">
        <f>D65+E65+F65+G65+H65</f>
        <v>0</v>
      </c>
    </row>
    <row r="66" spans="1:9" ht="15.75" x14ac:dyDescent="0.25">
      <c r="A66" s="135"/>
      <c r="B66" s="122"/>
      <c r="C66" s="11" t="s">
        <v>11</v>
      </c>
      <c r="D66" s="2">
        <f>D72</f>
        <v>0</v>
      </c>
      <c r="E66" s="2">
        <f t="shared" si="9"/>
        <v>0</v>
      </c>
      <c r="F66" s="2">
        <f t="shared" si="9"/>
        <v>0</v>
      </c>
      <c r="G66" s="2">
        <f t="shared" si="9"/>
        <v>0</v>
      </c>
      <c r="H66" s="2">
        <f t="shared" si="9"/>
        <v>0</v>
      </c>
      <c r="I66" s="2">
        <f>D66+E66+F66+G66+H66</f>
        <v>0</v>
      </c>
    </row>
    <row r="67" spans="1:9" ht="15.75" x14ac:dyDescent="0.25">
      <c r="A67" s="135"/>
      <c r="B67" s="122"/>
      <c r="C67" s="11" t="s">
        <v>12</v>
      </c>
      <c r="D67" s="2">
        <f>D73</f>
        <v>0</v>
      </c>
      <c r="E67" s="2">
        <f t="shared" si="9"/>
        <v>0</v>
      </c>
      <c r="F67" s="2">
        <f t="shared" si="9"/>
        <v>0</v>
      </c>
      <c r="G67" s="2">
        <f t="shared" si="9"/>
        <v>0</v>
      </c>
      <c r="H67" s="2">
        <f t="shared" si="9"/>
        <v>0</v>
      </c>
      <c r="I67" s="2">
        <f>D67+E67+F67+G67+H67</f>
        <v>0</v>
      </c>
    </row>
    <row r="68" spans="1:9" ht="15.75" x14ac:dyDescent="0.25">
      <c r="A68" s="135"/>
      <c r="B68" s="123"/>
      <c r="C68" s="11" t="s">
        <v>13</v>
      </c>
      <c r="D68" s="2">
        <f>D74</f>
        <v>0</v>
      </c>
      <c r="E68" s="2">
        <f t="shared" si="9"/>
        <v>0</v>
      </c>
      <c r="F68" s="2">
        <f t="shared" si="9"/>
        <v>0</v>
      </c>
      <c r="G68" s="2">
        <f t="shared" si="9"/>
        <v>0</v>
      </c>
      <c r="H68" s="2">
        <f t="shared" si="9"/>
        <v>0</v>
      </c>
      <c r="I68" s="2">
        <f>D68+E68+F68+G68+H68</f>
        <v>0</v>
      </c>
    </row>
    <row r="69" spans="1:9" ht="15.75" x14ac:dyDescent="0.25">
      <c r="A69" s="132" t="s">
        <v>40</v>
      </c>
      <c r="B69" s="121" t="s">
        <v>19</v>
      </c>
      <c r="C69" s="10" t="s">
        <v>5</v>
      </c>
      <c r="D69" s="53">
        <f t="shared" ref="D69:I69" si="10">+D70+D71+D72+D73+D74</f>
        <v>10.8</v>
      </c>
      <c r="E69" s="53">
        <f t="shared" si="10"/>
        <v>9.6</v>
      </c>
      <c r="F69" s="53">
        <f t="shared" si="10"/>
        <v>9.6</v>
      </c>
      <c r="G69" s="53">
        <f t="shared" si="10"/>
        <v>9.6</v>
      </c>
      <c r="H69" s="53">
        <f t="shared" si="10"/>
        <v>9.6</v>
      </c>
      <c r="I69" s="53">
        <f t="shared" si="10"/>
        <v>49.2</v>
      </c>
    </row>
    <row r="70" spans="1:9" ht="15.75" x14ac:dyDescent="0.25">
      <c r="A70" s="132"/>
      <c r="B70" s="122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11">+D70+E70+F70+G70+H70</f>
        <v>49.2</v>
      </c>
    </row>
    <row r="71" spans="1:9" ht="15.75" x14ac:dyDescent="0.25">
      <c r="A71" s="132"/>
      <c r="B71" s="122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1"/>
        <v>0</v>
      </c>
    </row>
    <row r="72" spans="1:9" ht="15.75" x14ac:dyDescent="0.25">
      <c r="A72" s="132"/>
      <c r="B72" s="122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1"/>
        <v>0</v>
      </c>
    </row>
    <row r="73" spans="1:9" ht="15.75" x14ac:dyDescent="0.25">
      <c r="A73" s="132"/>
      <c r="B73" s="122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1"/>
        <v>0</v>
      </c>
    </row>
    <row r="74" spans="1:9" ht="15.75" x14ac:dyDescent="0.25">
      <c r="A74" s="132"/>
      <c r="B74" s="123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1"/>
        <v>0</v>
      </c>
    </row>
    <row r="75" spans="1:9" ht="15.75" x14ac:dyDescent="0.25">
      <c r="A75" s="135" t="s">
        <v>71</v>
      </c>
      <c r="B75" s="121" t="s">
        <v>19</v>
      </c>
      <c r="C75" s="10" t="s">
        <v>5</v>
      </c>
      <c r="D75" s="53">
        <f t="shared" ref="D75:I75" si="12">D76+D77+D78+D79+D80</f>
        <v>1792.6</v>
      </c>
      <c r="E75" s="53">
        <f t="shared" si="12"/>
        <v>1769.5</v>
      </c>
      <c r="F75" s="53">
        <f t="shared" si="12"/>
        <v>1792.7</v>
      </c>
      <c r="G75" s="53">
        <f t="shared" si="12"/>
        <v>1392.7</v>
      </c>
      <c r="H75" s="53">
        <f t="shared" si="12"/>
        <v>1392.7</v>
      </c>
      <c r="I75" s="53">
        <f t="shared" si="12"/>
        <v>8140.2</v>
      </c>
    </row>
    <row r="76" spans="1:9" ht="15.75" x14ac:dyDescent="0.25">
      <c r="A76" s="135"/>
      <c r="B76" s="122"/>
      <c r="C76" s="11" t="s">
        <v>10</v>
      </c>
      <c r="D76" s="2">
        <f t="shared" ref="D76:H80" si="13">D82+D88+D94</f>
        <v>1392.6</v>
      </c>
      <c r="E76" s="2">
        <f t="shared" si="13"/>
        <v>1369.5</v>
      </c>
      <c r="F76" s="2">
        <f t="shared" si="13"/>
        <v>1392.7</v>
      </c>
      <c r="G76" s="2">
        <f t="shared" si="13"/>
        <v>1392.7</v>
      </c>
      <c r="H76" s="2">
        <f t="shared" si="13"/>
        <v>1392.7</v>
      </c>
      <c r="I76" s="2">
        <f>D76+E76+F76+G76+H76</f>
        <v>6940.2</v>
      </c>
    </row>
    <row r="77" spans="1:9" ht="15.75" x14ac:dyDescent="0.25">
      <c r="A77" s="135"/>
      <c r="B77" s="122"/>
      <c r="C77" s="11" t="s">
        <v>18</v>
      </c>
      <c r="D77" s="2">
        <f t="shared" si="13"/>
        <v>0</v>
      </c>
      <c r="E77" s="2">
        <f t="shared" si="13"/>
        <v>0</v>
      </c>
      <c r="F77" s="2">
        <f t="shared" si="13"/>
        <v>0</v>
      </c>
      <c r="G77" s="2">
        <f t="shared" si="13"/>
        <v>0</v>
      </c>
      <c r="H77" s="2">
        <f t="shared" si="13"/>
        <v>0</v>
      </c>
      <c r="I77" s="2">
        <f>D77+E77+F77+G77+H77</f>
        <v>0</v>
      </c>
    </row>
    <row r="78" spans="1:9" ht="15.75" x14ac:dyDescent="0.25">
      <c r="A78" s="135"/>
      <c r="B78" s="122"/>
      <c r="C78" s="11" t="s">
        <v>11</v>
      </c>
      <c r="D78" s="2">
        <f t="shared" si="13"/>
        <v>400</v>
      </c>
      <c r="E78" s="2">
        <f t="shared" si="13"/>
        <v>400</v>
      </c>
      <c r="F78" s="2">
        <f t="shared" si="13"/>
        <v>400</v>
      </c>
      <c r="G78" s="2">
        <f t="shared" si="13"/>
        <v>0</v>
      </c>
      <c r="H78" s="2">
        <f t="shared" si="13"/>
        <v>0</v>
      </c>
      <c r="I78" s="2">
        <f>D78+E78+F78+G78+H78</f>
        <v>1200</v>
      </c>
    </row>
    <row r="79" spans="1:9" ht="15.75" x14ac:dyDescent="0.25">
      <c r="A79" s="135"/>
      <c r="B79" s="122"/>
      <c r="C79" s="11" t="s">
        <v>12</v>
      </c>
      <c r="D79" s="2">
        <f t="shared" si="13"/>
        <v>0</v>
      </c>
      <c r="E79" s="2">
        <f t="shared" si="13"/>
        <v>0</v>
      </c>
      <c r="F79" s="2">
        <f t="shared" si="13"/>
        <v>0</v>
      </c>
      <c r="G79" s="2">
        <f t="shared" si="13"/>
        <v>0</v>
      </c>
      <c r="H79" s="2">
        <f t="shared" si="13"/>
        <v>0</v>
      </c>
      <c r="I79" s="2">
        <f>D79+E79+F79+G79+H79</f>
        <v>0</v>
      </c>
    </row>
    <row r="80" spans="1:9" ht="15.75" x14ac:dyDescent="0.25">
      <c r="A80" s="135"/>
      <c r="B80" s="123"/>
      <c r="C80" s="11" t="s">
        <v>13</v>
      </c>
      <c r="D80" s="2">
        <f t="shared" si="13"/>
        <v>0</v>
      </c>
      <c r="E80" s="2">
        <f t="shared" si="13"/>
        <v>0</v>
      </c>
      <c r="F80" s="2">
        <f t="shared" si="13"/>
        <v>0</v>
      </c>
      <c r="G80" s="2">
        <f t="shared" si="13"/>
        <v>0</v>
      </c>
      <c r="H80" s="2">
        <f t="shared" si="13"/>
        <v>0</v>
      </c>
      <c r="I80" s="2">
        <f>D80+E80+F80+G80+H80</f>
        <v>0</v>
      </c>
    </row>
    <row r="81" spans="1:9" ht="15.75" x14ac:dyDescent="0.25">
      <c r="A81" s="132" t="s">
        <v>41</v>
      </c>
      <c r="B81" s="121" t="s">
        <v>19</v>
      </c>
      <c r="C81" s="10" t="s">
        <v>5</v>
      </c>
      <c r="D81" s="53">
        <f t="shared" ref="D81:I81" si="14">+D82+D83+D85+D86+D84</f>
        <v>1026.3</v>
      </c>
      <c r="E81" s="53">
        <f t="shared" si="14"/>
        <v>671.5</v>
      </c>
      <c r="F81" s="53">
        <f t="shared" si="14"/>
        <v>694.7</v>
      </c>
      <c r="G81" s="53">
        <f t="shared" si="14"/>
        <v>694.7</v>
      </c>
      <c r="H81" s="53">
        <f t="shared" si="14"/>
        <v>694.7</v>
      </c>
      <c r="I81" s="53">
        <f t="shared" si="14"/>
        <v>3781.8999999999996</v>
      </c>
    </row>
    <row r="82" spans="1:9" ht="15.75" x14ac:dyDescent="0.25">
      <c r="A82" s="132"/>
      <c r="B82" s="122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11"/>
        <v>3781.8999999999996</v>
      </c>
    </row>
    <row r="83" spans="1:9" ht="15.75" x14ac:dyDescent="0.25">
      <c r="A83" s="132"/>
      <c r="B83" s="122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1"/>
        <v>0</v>
      </c>
    </row>
    <row r="84" spans="1:9" ht="15.75" x14ac:dyDescent="0.25">
      <c r="A84" s="132"/>
      <c r="B84" s="122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1"/>
        <v>0</v>
      </c>
    </row>
    <row r="85" spans="1:9" ht="15.75" x14ac:dyDescent="0.25">
      <c r="A85" s="132"/>
      <c r="B85" s="122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1"/>
        <v>0</v>
      </c>
    </row>
    <row r="86" spans="1:9" ht="15.75" x14ac:dyDescent="0.25">
      <c r="A86" s="132"/>
      <c r="B86" s="123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1"/>
        <v>0</v>
      </c>
    </row>
    <row r="87" spans="1:9" ht="15.75" x14ac:dyDescent="0.25">
      <c r="A87" s="120" t="s">
        <v>47</v>
      </c>
      <c r="B87" s="121" t="s">
        <v>19</v>
      </c>
      <c r="C87" s="10" t="s">
        <v>5</v>
      </c>
      <c r="D87" s="53">
        <f t="shared" ref="D87:I87" si="15">+D88+D89+D91+D92+D90</f>
        <v>414.1</v>
      </c>
      <c r="E87" s="53">
        <f t="shared" si="15"/>
        <v>953</v>
      </c>
      <c r="F87" s="53">
        <f t="shared" si="15"/>
        <v>953</v>
      </c>
      <c r="G87" s="53">
        <f t="shared" si="15"/>
        <v>553</v>
      </c>
      <c r="H87" s="53">
        <f t="shared" si="15"/>
        <v>553</v>
      </c>
      <c r="I87" s="53">
        <f t="shared" si="15"/>
        <v>3426.1000000000004</v>
      </c>
    </row>
    <row r="88" spans="1:9" ht="15.75" x14ac:dyDescent="0.25">
      <c r="A88" s="136"/>
      <c r="B88" s="122"/>
      <c r="C88" s="11" t="s">
        <v>10</v>
      </c>
      <c r="D88" s="2">
        <v>83.4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16">+D88+E88+F88+G88+H88</f>
        <v>2295.4</v>
      </c>
    </row>
    <row r="89" spans="1:9" ht="15.75" x14ac:dyDescent="0.25">
      <c r="A89" s="136"/>
      <c r="B89" s="122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6"/>
        <v>0</v>
      </c>
    </row>
    <row r="90" spans="1:9" ht="15.75" x14ac:dyDescent="0.25">
      <c r="A90" s="136"/>
      <c r="B90" s="122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16"/>
        <v>1130.7</v>
      </c>
    </row>
    <row r="91" spans="1:9" ht="15.75" x14ac:dyDescent="0.25">
      <c r="A91" s="136"/>
      <c r="B91" s="122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6"/>
        <v>0</v>
      </c>
    </row>
    <row r="92" spans="1:9" ht="15.75" x14ac:dyDescent="0.25">
      <c r="A92" s="136"/>
      <c r="B92" s="123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6"/>
        <v>0</v>
      </c>
    </row>
    <row r="93" spans="1:9" ht="15.75" x14ac:dyDescent="0.25">
      <c r="A93" s="120" t="s">
        <v>48</v>
      </c>
      <c r="B93" s="121" t="s">
        <v>19</v>
      </c>
      <c r="C93" s="10" t="s">
        <v>5</v>
      </c>
      <c r="D93" s="53">
        <f t="shared" ref="D93:I93" si="17">+D94+D95+D97+D98+D96</f>
        <v>352.2</v>
      </c>
      <c r="E93" s="53">
        <f t="shared" si="17"/>
        <v>145</v>
      </c>
      <c r="F93" s="53">
        <f t="shared" si="17"/>
        <v>145</v>
      </c>
      <c r="G93" s="53">
        <f t="shared" si="17"/>
        <v>145</v>
      </c>
      <c r="H93" s="53">
        <f t="shared" si="17"/>
        <v>145</v>
      </c>
      <c r="I93" s="53">
        <f t="shared" si="17"/>
        <v>932.19999999999993</v>
      </c>
    </row>
    <row r="94" spans="1:9" ht="15.75" x14ac:dyDescent="0.25">
      <c r="A94" s="136"/>
      <c r="B94" s="122"/>
      <c r="C94" s="11" t="s">
        <v>10</v>
      </c>
      <c r="D94" s="2">
        <v>282.89999999999998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16"/>
        <v>862.9</v>
      </c>
    </row>
    <row r="95" spans="1:9" ht="15.75" x14ac:dyDescent="0.25">
      <c r="A95" s="136"/>
      <c r="B95" s="122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6"/>
        <v>0</v>
      </c>
    </row>
    <row r="96" spans="1:9" ht="15.75" x14ac:dyDescent="0.25">
      <c r="A96" s="136"/>
      <c r="B96" s="122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6"/>
        <v>69.3</v>
      </c>
    </row>
    <row r="97" spans="1:9" ht="15.75" x14ac:dyDescent="0.25">
      <c r="A97" s="136"/>
      <c r="B97" s="122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6"/>
        <v>0</v>
      </c>
    </row>
    <row r="98" spans="1:9" ht="15.75" x14ac:dyDescent="0.25">
      <c r="A98" s="136"/>
      <c r="B98" s="123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6"/>
        <v>0</v>
      </c>
    </row>
    <row r="99" spans="1:9" ht="15.75" x14ac:dyDescent="0.25">
      <c r="A99" s="137" t="s">
        <v>65</v>
      </c>
      <c r="B99" s="121" t="s">
        <v>19</v>
      </c>
      <c r="C99" s="10" t="s">
        <v>5</v>
      </c>
      <c r="D99" s="53">
        <f t="shared" ref="D99:I99" si="18">D100+D101+D102+D103+D104</f>
        <v>600</v>
      </c>
      <c r="E99" s="53">
        <f t="shared" si="18"/>
        <v>20</v>
      </c>
      <c r="F99" s="53">
        <f t="shared" si="18"/>
        <v>20</v>
      </c>
      <c r="G99" s="53">
        <f t="shared" si="18"/>
        <v>20</v>
      </c>
      <c r="H99" s="53">
        <f t="shared" si="18"/>
        <v>20</v>
      </c>
      <c r="I99" s="53">
        <f t="shared" si="18"/>
        <v>680</v>
      </c>
    </row>
    <row r="100" spans="1:9" ht="15.75" x14ac:dyDescent="0.25">
      <c r="A100" s="138"/>
      <c r="B100" s="122"/>
      <c r="C100" s="11" t="s">
        <v>10</v>
      </c>
      <c r="D100" s="2">
        <f t="shared" ref="D100:H104" si="19">D106+D112</f>
        <v>6</v>
      </c>
      <c r="E100" s="2">
        <f t="shared" si="19"/>
        <v>20</v>
      </c>
      <c r="F100" s="2">
        <f t="shared" si="19"/>
        <v>20</v>
      </c>
      <c r="G100" s="2">
        <f t="shared" si="19"/>
        <v>20</v>
      </c>
      <c r="H100" s="2">
        <f t="shared" si="19"/>
        <v>20</v>
      </c>
      <c r="I100" s="2">
        <f>D100+E100+F100+G100+H100</f>
        <v>86</v>
      </c>
    </row>
    <row r="101" spans="1:9" ht="15.75" x14ac:dyDescent="0.25">
      <c r="A101" s="138"/>
      <c r="B101" s="122"/>
      <c r="C101" s="11" t="s">
        <v>18</v>
      </c>
      <c r="D101" s="2">
        <f t="shared" si="19"/>
        <v>0</v>
      </c>
      <c r="E101" s="2">
        <f t="shared" si="19"/>
        <v>0</v>
      </c>
      <c r="F101" s="2">
        <f t="shared" si="19"/>
        <v>0</v>
      </c>
      <c r="G101" s="2">
        <f t="shared" si="19"/>
        <v>0</v>
      </c>
      <c r="H101" s="2">
        <f t="shared" si="19"/>
        <v>0</v>
      </c>
      <c r="I101" s="2">
        <f>D101+E101+F101+G101+H101</f>
        <v>0</v>
      </c>
    </row>
    <row r="102" spans="1:9" ht="15.75" x14ac:dyDescent="0.25">
      <c r="A102" s="138"/>
      <c r="B102" s="122"/>
      <c r="C102" s="11" t="s">
        <v>11</v>
      </c>
      <c r="D102" s="2">
        <f t="shared" si="19"/>
        <v>594</v>
      </c>
      <c r="E102" s="2">
        <f t="shared" si="19"/>
        <v>0</v>
      </c>
      <c r="F102" s="2">
        <f t="shared" si="19"/>
        <v>0</v>
      </c>
      <c r="G102" s="2">
        <f t="shared" si="19"/>
        <v>0</v>
      </c>
      <c r="H102" s="2">
        <f t="shared" si="19"/>
        <v>0</v>
      </c>
      <c r="I102" s="2">
        <f>D102+E102+F102+G102+H102</f>
        <v>594</v>
      </c>
    </row>
    <row r="103" spans="1:9" ht="15.75" x14ac:dyDescent="0.25">
      <c r="A103" s="138"/>
      <c r="B103" s="122"/>
      <c r="C103" s="11" t="s">
        <v>12</v>
      </c>
      <c r="D103" s="2">
        <f t="shared" si="19"/>
        <v>0</v>
      </c>
      <c r="E103" s="2">
        <f t="shared" si="19"/>
        <v>0</v>
      </c>
      <c r="F103" s="2">
        <f t="shared" si="19"/>
        <v>0</v>
      </c>
      <c r="G103" s="2">
        <f t="shared" si="19"/>
        <v>0</v>
      </c>
      <c r="H103" s="2">
        <f t="shared" si="19"/>
        <v>0</v>
      </c>
      <c r="I103" s="2">
        <f>D103+E103+F103+G103+H103</f>
        <v>0</v>
      </c>
    </row>
    <row r="104" spans="1:9" ht="15.75" x14ac:dyDescent="0.25">
      <c r="A104" s="138"/>
      <c r="B104" s="123"/>
      <c r="C104" s="11" t="s">
        <v>13</v>
      </c>
      <c r="D104" s="2">
        <f t="shared" si="19"/>
        <v>0</v>
      </c>
      <c r="E104" s="2">
        <f t="shared" si="19"/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>D104+E104+F104+G104+H104</f>
        <v>0</v>
      </c>
    </row>
    <row r="105" spans="1:9" ht="15.75" x14ac:dyDescent="0.25">
      <c r="A105" s="120" t="s">
        <v>49</v>
      </c>
      <c r="B105" s="121" t="s">
        <v>19</v>
      </c>
      <c r="C105" s="10" t="s">
        <v>5</v>
      </c>
      <c r="D105" s="53">
        <f t="shared" ref="D105:I105" si="20">+D106+D107+D109+D110+D108</f>
        <v>0</v>
      </c>
      <c r="E105" s="53">
        <f t="shared" si="20"/>
        <v>15</v>
      </c>
      <c r="F105" s="53">
        <f t="shared" si="20"/>
        <v>15</v>
      </c>
      <c r="G105" s="53">
        <f t="shared" si="20"/>
        <v>15</v>
      </c>
      <c r="H105" s="53">
        <f t="shared" si="20"/>
        <v>15</v>
      </c>
      <c r="I105" s="53">
        <f t="shared" si="20"/>
        <v>60</v>
      </c>
    </row>
    <row r="106" spans="1:9" ht="15.75" x14ac:dyDescent="0.25">
      <c r="A106" s="136"/>
      <c r="B106" s="122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36"/>
      <c r="B107" s="122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36"/>
      <c r="B108" s="122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6"/>
      <c r="B109" s="122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36"/>
      <c r="B110" s="123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0" t="s">
        <v>50</v>
      </c>
      <c r="B111" s="121" t="s">
        <v>19</v>
      </c>
      <c r="C111" s="10" t="s">
        <v>5</v>
      </c>
      <c r="D111" s="53">
        <f t="shared" ref="D111:I111" si="21">+D112+D113+D115+D116+D114</f>
        <v>600</v>
      </c>
      <c r="E111" s="53">
        <f t="shared" si="21"/>
        <v>5</v>
      </c>
      <c r="F111" s="53">
        <f t="shared" si="21"/>
        <v>5</v>
      </c>
      <c r="G111" s="53">
        <f t="shared" si="21"/>
        <v>5</v>
      </c>
      <c r="H111" s="53">
        <f t="shared" si="21"/>
        <v>5</v>
      </c>
      <c r="I111" s="53">
        <f t="shared" si="21"/>
        <v>26</v>
      </c>
    </row>
    <row r="112" spans="1:9" ht="15.75" x14ac:dyDescent="0.25">
      <c r="A112" s="136"/>
      <c r="B112" s="122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36"/>
      <c r="B113" s="122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36"/>
      <c r="B114" s="122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6"/>
      <c r="B115" s="122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36"/>
      <c r="B116" s="123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7" t="s">
        <v>66</v>
      </c>
      <c r="B117" s="121" t="s">
        <v>19</v>
      </c>
      <c r="C117" s="10" t="s">
        <v>5</v>
      </c>
      <c r="D117" s="53">
        <f t="shared" ref="D117:I117" si="22">D118+D119+D120+D121+D122</f>
        <v>193</v>
      </c>
      <c r="E117" s="53">
        <f t="shared" si="22"/>
        <v>160.5</v>
      </c>
      <c r="F117" s="53">
        <f t="shared" si="22"/>
        <v>160.5</v>
      </c>
      <c r="G117" s="53">
        <f t="shared" si="22"/>
        <v>160.5</v>
      </c>
      <c r="H117" s="53">
        <f t="shared" si="22"/>
        <v>160.5</v>
      </c>
      <c r="I117" s="53">
        <f t="shared" si="22"/>
        <v>835</v>
      </c>
    </row>
    <row r="118" spans="1:9" ht="15.75" x14ac:dyDescent="0.25">
      <c r="A118" s="138"/>
      <c r="B118" s="122"/>
      <c r="C118" s="11" t="s">
        <v>10</v>
      </c>
      <c r="D118" s="2">
        <f t="shared" ref="D118:H122" si="23">D124+D130</f>
        <v>193</v>
      </c>
      <c r="E118" s="2">
        <f t="shared" si="23"/>
        <v>160.5</v>
      </c>
      <c r="F118" s="2">
        <f t="shared" si="23"/>
        <v>160.5</v>
      </c>
      <c r="G118" s="2">
        <f t="shared" si="23"/>
        <v>160.5</v>
      </c>
      <c r="H118" s="2">
        <f t="shared" si="23"/>
        <v>160.5</v>
      </c>
      <c r="I118" s="2">
        <f>D118+E118+F118+G118+H118</f>
        <v>835</v>
      </c>
    </row>
    <row r="119" spans="1:9" ht="15.75" x14ac:dyDescent="0.25">
      <c r="A119" s="138"/>
      <c r="B119" s="122"/>
      <c r="C119" s="11" t="s">
        <v>18</v>
      </c>
      <c r="D119" s="2">
        <f t="shared" si="23"/>
        <v>0</v>
      </c>
      <c r="E119" s="2">
        <f t="shared" si="23"/>
        <v>0</v>
      </c>
      <c r="F119" s="2">
        <f t="shared" si="23"/>
        <v>0</v>
      </c>
      <c r="G119" s="2">
        <f t="shared" si="23"/>
        <v>0</v>
      </c>
      <c r="H119" s="2">
        <f t="shared" si="23"/>
        <v>0</v>
      </c>
      <c r="I119" s="2">
        <f>D119+E119+F119+G119+H119</f>
        <v>0</v>
      </c>
    </row>
    <row r="120" spans="1:9" ht="15.75" x14ac:dyDescent="0.25">
      <c r="A120" s="138"/>
      <c r="B120" s="122"/>
      <c r="C120" s="11" t="s">
        <v>11</v>
      </c>
      <c r="D120" s="2">
        <f t="shared" si="23"/>
        <v>0</v>
      </c>
      <c r="E120" s="2">
        <f t="shared" si="23"/>
        <v>0</v>
      </c>
      <c r="F120" s="2">
        <f t="shared" si="23"/>
        <v>0</v>
      </c>
      <c r="G120" s="2">
        <f t="shared" si="23"/>
        <v>0</v>
      </c>
      <c r="H120" s="2">
        <f t="shared" si="23"/>
        <v>0</v>
      </c>
      <c r="I120" s="2">
        <f>D120+E120+F120+G120+H120</f>
        <v>0</v>
      </c>
    </row>
    <row r="121" spans="1:9" ht="15.75" x14ac:dyDescent="0.25">
      <c r="A121" s="138"/>
      <c r="B121" s="122"/>
      <c r="C121" s="11" t="s">
        <v>12</v>
      </c>
      <c r="D121" s="2">
        <f t="shared" si="23"/>
        <v>0</v>
      </c>
      <c r="E121" s="2">
        <f t="shared" si="23"/>
        <v>0</v>
      </c>
      <c r="F121" s="2">
        <f t="shared" si="23"/>
        <v>0</v>
      </c>
      <c r="G121" s="2">
        <f t="shared" si="23"/>
        <v>0</v>
      </c>
      <c r="H121" s="2">
        <f t="shared" si="23"/>
        <v>0</v>
      </c>
      <c r="I121" s="2">
        <f>D121+E121+F121+G121+H121</f>
        <v>0</v>
      </c>
    </row>
    <row r="122" spans="1:9" ht="15.75" x14ac:dyDescent="0.25">
      <c r="A122" s="138"/>
      <c r="B122" s="123"/>
      <c r="C122" s="11" t="s">
        <v>13</v>
      </c>
      <c r="D122" s="2">
        <f t="shared" si="23"/>
        <v>0</v>
      </c>
      <c r="E122" s="2">
        <f t="shared" si="23"/>
        <v>0</v>
      </c>
      <c r="F122" s="2">
        <f t="shared" si="23"/>
        <v>0</v>
      </c>
      <c r="G122" s="2">
        <f t="shared" si="23"/>
        <v>0</v>
      </c>
      <c r="H122" s="2">
        <f t="shared" si="23"/>
        <v>0</v>
      </c>
      <c r="I122" s="2">
        <f>D122+E122+F122+G122+H122</f>
        <v>0</v>
      </c>
    </row>
    <row r="123" spans="1:9" ht="15.75" x14ac:dyDescent="0.25">
      <c r="A123" s="120" t="s">
        <v>51</v>
      </c>
      <c r="B123" s="121" t="s">
        <v>19</v>
      </c>
      <c r="C123" s="10" t="s">
        <v>5</v>
      </c>
      <c r="D123" s="53">
        <f t="shared" ref="D123:I123" si="24">+D124+D125+D127+D128+D126</f>
        <v>192.5</v>
      </c>
      <c r="E123" s="53">
        <f t="shared" si="24"/>
        <v>160</v>
      </c>
      <c r="F123" s="53">
        <f t="shared" si="24"/>
        <v>160</v>
      </c>
      <c r="G123" s="53">
        <f t="shared" si="24"/>
        <v>160</v>
      </c>
      <c r="H123" s="53">
        <f t="shared" si="24"/>
        <v>160</v>
      </c>
      <c r="I123" s="53">
        <f t="shared" si="24"/>
        <v>832.5</v>
      </c>
    </row>
    <row r="124" spans="1:9" ht="15.75" x14ac:dyDescent="0.25">
      <c r="A124" s="136"/>
      <c r="B124" s="122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75" x14ac:dyDescent="0.25">
      <c r="A125" s="136"/>
      <c r="B125" s="122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36"/>
      <c r="B126" s="122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36"/>
      <c r="B127" s="122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36"/>
      <c r="B128" s="123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0" t="s">
        <v>52</v>
      </c>
      <c r="B129" s="121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75" x14ac:dyDescent="0.25">
      <c r="A130" s="136"/>
      <c r="B130" s="122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75" x14ac:dyDescent="0.25">
      <c r="A131" s="136"/>
      <c r="B131" s="122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36"/>
      <c r="B132" s="122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6"/>
      <c r="B133" s="122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36"/>
      <c r="B134" s="123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7" t="s">
        <v>53</v>
      </c>
      <c r="B135" s="121" t="s">
        <v>19</v>
      </c>
      <c r="C135" s="10" t="s">
        <v>5</v>
      </c>
      <c r="D135" s="53">
        <f t="shared" ref="D135:I135" si="25">+D136+D137+D139+D140+D138</f>
        <v>4802.8999999999996</v>
      </c>
      <c r="E135" s="53">
        <f t="shared" si="25"/>
        <v>1690.4</v>
      </c>
      <c r="F135" s="53">
        <f t="shared" si="25"/>
        <v>1533.4</v>
      </c>
      <c r="G135" s="53">
        <f t="shared" si="25"/>
        <v>1533.4</v>
      </c>
      <c r="H135" s="53">
        <f t="shared" si="25"/>
        <v>1533.4</v>
      </c>
      <c r="I135" s="53">
        <f t="shared" si="25"/>
        <v>11093.499999999998</v>
      </c>
    </row>
    <row r="136" spans="1:9" ht="15.75" x14ac:dyDescent="0.25">
      <c r="A136" s="138"/>
      <c r="B136" s="122"/>
      <c r="C136" s="11" t="s">
        <v>10</v>
      </c>
      <c r="D136" s="2">
        <f t="shared" ref="D136:H140" si="26">D142+D148</f>
        <v>4802.8999999999996</v>
      </c>
      <c r="E136" s="2">
        <f t="shared" si="26"/>
        <v>1690.4</v>
      </c>
      <c r="F136" s="2">
        <f t="shared" si="26"/>
        <v>1533.4</v>
      </c>
      <c r="G136" s="2">
        <f t="shared" si="26"/>
        <v>1533.4</v>
      </c>
      <c r="H136" s="2">
        <f t="shared" si="26"/>
        <v>1533.4</v>
      </c>
      <c r="I136" s="2">
        <f>D136+E136+F136+G136+H136</f>
        <v>11093.499999999998</v>
      </c>
    </row>
    <row r="137" spans="1:9" ht="15.75" x14ac:dyDescent="0.25">
      <c r="A137" s="138"/>
      <c r="B137" s="122"/>
      <c r="C137" s="11" t="s">
        <v>18</v>
      </c>
      <c r="D137" s="2">
        <f t="shared" si="26"/>
        <v>0</v>
      </c>
      <c r="E137" s="2">
        <f t="shared" si="26"/>
        <v>0</v>
      </c>
      <c r="F137" s="2">
        <f t="shared" si="26"/>
        <v>0</v>
      </c>
      <c r="G137" s="2">
        <f t="shared" si="26"/>
        <v>0</v>
      </c>
      <c r="H137" s="2">
        <f t="shared" si="26"/>
        <v>0</v>
      </c>
      <c r="I137" s="2">
        <f>D137+E137+F137+G137+H137</f>
        <v>0</v>
      </c>
    </row>
    <row r="138" spans="1:9" ht="15.75" x14ac:dyDescent="0.25">
      <c r="A138" s="138"/>
      <c r="B138" s="122"/>
      <c r="C138" s="11" t="s">
        <v>11</v>
      </c>
      <c r="D138" s="2">
        <f t="shared" si="26"/>
        <v>0</v>
      </c>
      <c r="E138" s="2">
        <f t="shared" si="26"/>
        <v>0</v>
      </c>
      <c r="F138" s="2">
        <f t="shared" si="26"/>
        <v>0</v>
      </c>
      <c r="G138" s="2">
        <f t="shared" si="26"/>
        <v>0</v>
      </c>
      <c r="H138" s="2">
        <f t="shared" si="26"/>
        <v>0</v>
      </c>
      <c r="I138" s="2">
        <f>D138+E138+F138+G138+H138</f>
        <v>0</v>
      </c>
    </row>
    <row r="139" spans="1:9" ht="15.75" x14ac:dyDescent="0.25">
      <c r="A139" s="138"/>
      <c r="B139" s="122"/>
      <c r="C139" s="11" t="s">
        <v>12</v>
      </c>
      <c r="D139" s="2">
        <f t="shared" si="26"/>
        <v>0</v>
      </c>
      <c r="E139" s="2">
        <f t="shared" si="26"/>
        <v>0</v>
      </c>
      <c r="F139" s="2">
        <f t="shared" si="26"/>
        <v>0</v>
      </c>
      <c r="G139" s="2">
        <f t="shared" si="26"/>
        <v>0</v>
      </c>
      <c r="H139" s="2">
        <f t="shared" si="26"/>
        <v>0</v>
      </c>
      <c r="I139" s="2">
        <f>D139+E139+F139+G139+H139</f>
        <v>0</v>
      </c>
    </row>
    <row r="140" spans="1:9" ht="15.75" x14ac:dyDescent="0.25">
      <c r="A140" s="138"/>
      <c r="B140" s="123"/>
      <c r="C140" s="11" t="s">
        <v>13</v>
      </c>
      <c r="D140" s="2">
        <f t="shared" si="26"/>
        <v>0</v>
      </c>
      <c r="E140" s="2">
        <f t="shared" si="26"/>
        <v>0</v>
      </c>
      <c r="F140" s="2">
        <f t="shared" si="26"/>
        <v>0</v>
      </c>
      <c r="G140" s="2">
        <f t="shared" si="26"/>
        <v>0</v>
      </c>
      <c r="H140" s="2">
        <f t="shared" si="26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1" t="s">
        <v>19</v>
      </c>
      <c r="C141" s="10" t="s">
        <v>5</v>
      </c>
      <c r="D141" s="53">
        <f t="shared" ref="D141:I141" si="27">+D142+D143+D145+D146+D144</f>
        <v>4792.8999999999996</v>
      </c>
      <c r="E141" s="53">
        <f t="shared" si="27"/>
        <v>1680.4</v>
      </c>
      <c r="F141" s="53">
        <f t="shared" si="27"/>
        <v>1523.4</v>
      </c>
      <c r="G141" s="53">
        <f t="shared" si="27"/>
        <v>1523.4</v>
      </c>
      <c r="H141" s="53">
        <f t="shared" si="27"/>
        <v>1523.4</v>
      </c>
      <c r="I141" s="53">
        <f t="shared" si="27"/>
        <v>11043.499999999998</v>
      </c>
    </row>
    <row r="142" spans="1:9" ht="15.75" x14ac:dyDescent="0.25">
      <c r="A142" s="141"/>
      <c r="B142" s="122"/>
      <c r="C142" s="11" t="s">
        <v>10</v>
      </c>
      <c r="D142" s="2">
        <v>4792.8999999999996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28">+D142+E142+F142+G142+H142</f>
        <v>11043.499999999998</v>
      </c>
    </row>
    <row r="143" spans="1:9" ht="15.75" x14ac:dyDescent="0.25">
      <c r="A143" s="141"/>
      <c r="B143" s="122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28"/>
        <v>0</v>
      </c>
    </row>
    <row r="144" spans="1:9" ht="15.75" x14ac:dyDescent="0.25">
      <c r="A144" s="141"/>
      <c r="B144" s="122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28"/>
        <v>0</v>
      </c>
    </row>
    <row r="145" spans="1:9" ht="15.75" x14ac:dyDescent="0.25">
      <c r="A145" s="141"/>
      <c r="B145" s="122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8"/>
        <v>0</v>
      </c>
    </row>
    <row r="146" spans="1:9" ht="15.75" x14ac:dyDescent="0.25">
      <c r="A146" s="141"/>
      <c r="B146" s="123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8"/>
        <v>0</v>
      </c>
    </row>
    <row r="147" spans="1:9" ht="15.75" x14ac:dyDescent="0.25">
      <c r="A147" s="120" t="s">
        <v>55</v>
      </c>
      <c r="B147" s="121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28"/>
        <v>50</v>
      </c>
    </row>
    <row r="148" spans="1:9" ht="15.75" x14ac:dyDescent="0.25">
      <c r="A148" s="136"/>
      <c r="B148" s="122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28"/>
        <v>50</v>
      </c>
    </row>
    <row r="149" spans="1:9" ht="15.75" x14ac:dyDescent="0.25">
      <c r="A149" s="136"/>
      <c r="B149" s="122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8"/>
        <v>0</v>
      </c>
    </row>
    <row r="150" spans="1:9" ht="15.75" x14ac:dyDescent="0.25">
      <c r="A150" s="136"/>
      <c r="B150" s="122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8"/>
        <v>0</v>
      </c>
    </row>
    <row r="151" spans="1:9" ht="15.75" x14ac:dyDescent="0.25">
      <c r="A151" s="136"/>
      <c r="B151" s="122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8"/>
        <v>0</v>
      </c>
    </row>
    <row r="152" spans="1:9" ht="15.75" x14ac:dyDescent="0.25">
      <c r="A152" s="136"/>
      <c r="B152" s="123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8"/>
        <v>0</v>
      </c>
    </row>
    <row r="153" spans="1:9" ht="15.75" x14ac:dyDescent="0.25">
      <c r="A153" s="137" t="s">
        <v>184</v>
      </c>
      <c r="B153" s="121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75" x14ac:dyDescent="0.25">
      <c r="A154" s="138"/>
      <c r="B154" s="122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75" x14ac:dyDescent="0.25">
      <c r="A155" s="138"/>
      <c r="B155" s="122"/>
      <c r="C155" s="11" t="s">
        <v>18</v>
      </c>
      <c r="D155" s="2">
        <f t="shared" ref="D155:H158" si="29">D161</f>
        <v>0</v>
      </c>
      <c r="E155" s="2">
        <f t="shared" si="29"/>
        <v>0</v>
      </c>
      <c r="F155" s="2">
        <f t="shared" si="29"/>
        <v>0</v>
      </c>
      <c r="G155" s="2">
        <f t="shared" si="29"/>
        <v>0</v>
      </c>
      <c r="H155" s="2">
        <f t="shared" si="29"/>
        <v>0</v>
      </c>
      <c r="I155" s="2">
        <f>D155+E155+F155+G155+H155</f>
        <v>0</v>
      </c>
    </row>
    <row r="156" spans="1:9" ht="15.75" x14ac:dyDescent="0.25">
      <c r="A156" s="138"/>
      <c r="B156" s="122"/>
      <c r="C156" s="11" t="s">
        <v>11</v>
      </c>
      <c r="D156" s="2">
        <f t="shared" si="29"/>
        <v>0</v>
      </c>
      <c r="E156" s="2">
        <f t="shared" si="29"/>
        <v>0</v>
      </c>
      <c r="F156" s="2">
        <f t="shared" si="29"/>
        <v>0</v>
      </c>
      <c r="G156" s="2">
        <f t="shared" si="29"/>
        <v>0</v>
      </c>
      <c r="H156" s="2">
        <f t="shared" si="29"/>
        <v>0</v>
      </c>
      <c r="I156" s="2">
        <f>D156+E156+F156+G156+H156</f>
        <v>0</v>
      </c>
    </row>
    <row r="157" spans="1:9" ht="15.75" x14ac:dyDescent="0.25">
      <c r="A157" s="138"/>
      <c r="B157" s="122"/>
      <c r="C157" s="11" t="s">
        <v>12</v>
      </c>
      <c r="D157" s="2">
        <f t="shared" si="29"/>
        <v>0</v>
      </c>
      <c r="E157" s="2">
        <f t="shared" si="29"/>
        <v>0</v>
      </c>
      <c r="F157" s="2">
        <f t="shared" si="29"/>
        <v>0</v>
      </c>
      <c r="G157" s="2">
        <f t="shared" si="29"/>
        <v>0</v>
      </c>
      <c r="H157" s="2">
        <f t="shared" si="29"/>
        <v>0</v>
      </c>
      <c r="I157" s="2">
        <f>D157+E157+F157+G157+H157</f>
        <v>0</v>
      </c>
    </row>
    <row r="158" spans="1:9" ht="15.75" x14ac:dyDescent="0.25">
      <c r="A158" s="138"/>
      <c r="B158" s="123"/>
      <c r="C158" s="11" t="s">
        <v>13</v>
      </c>
      <c r="D158" s="2">
        <f t="shared" si="29"/>
        <v>0</v>
      </c>
      <c r="E158" s="2">
        <f t="shared" si="29"/>
        <v>0</v>
      </c>
      <c r="F158" s="2">
        <f t="shared" si="29"/>
        <v>0</v>
      </c>
      <c r="G158" s="2">
        <f t="shared" si="29"/>
        <v>0</v>
      </c>
      <c r="H158" s="2">
        <f t="shared" si="29"/>
        <v>0</v>
      </c>
      <c r="I158" s="2">
        <f>D158+E158+F158+G158+H158</f>
        <v>0</v>
      </c>
    </row>
    <row r="159" spans="1:9" ht="15.75" x14ac:dyDescent="0.25">
      <c r="A159" s="120" t="s">
        <v>56</v>
      </c>
      <c r="B159" s="121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64" si="30">+D159+E159+F159+G159+H159</f>
        <v>5</v>
      </c>
    </row>
    <row r="160" spans="1:9" ht="15.75" x14ac:dyDescent="0.25">
      <c r="A160" s="136"/>
      <c r="B160" s="122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30"/>
        <v>5</v>
      </c>
    </row>
    <row r="161" spans="1:9" ht="15.75" x14ac:dyDescent="0.25">
      <c r="A161" s="136"/>
      <c r="B161" s="122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0"/>
        <v>0</v>
      </c>
    </row>
    <row r="162" spans="1:9" ht="15.75" x14ac:dyDescent="0.25">
      <c r="A162" s="136"/>
      <c r="B162" s="122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0"/>
        <v>0</v>
      </c>
    </row>
    <row r="163" spans="1:9" ht="15.75" x14ac:dyDescent="0.25">
      <c r="A163" s="136"/>
      <c r="B163" s="122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0"/>
        <v>0</v>
      </c>
    </row>
    <row r="164" spans="1:9" ht="15.75" x14ac:dyDescent="0.25">
      <c r="A164" s="136"/>
      <c r="B164" s="123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0"/>
        <v>0</v>
      </c>
    </row>
    <row r="165" spans="1:9" ht="15.75" x14ac:dyDescent="0.25">
      <c r="A165" s="120" t="s">
        <v>185</v>
      </c>
      <c r="B165" s="121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1">+D165+E165+F165+G165+H165</f>
        <v>0</v>
      </c>
    </row>
    <row r="166" spans="1:9" ht="15.75" x14ac:dyDescent="0.25">
      <c r="A166" s="136"/>
      <c r="B166" s="122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36"/>
      <c r="B167" s="122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75" x14ac:dyDescent="0.25">
      <c r="A168" s="136"/>
      <c r="B168" s="122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75" x14ac:dyDescent="0.25">
      <c r="A169" s="136"/>
      <c r="B169" s="122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75" x14ac:dyDescent="0.25">
      <c r="A170" s="136"/>
      <c r="B170" s="123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75" x14ac:dyDescent="0.25">
      <c r="A171" s="120" t="s">
        <v>74</v>
      </c>
      <c r="B171" s="121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1"/>
        <v>0</v>
      </c>
    </row>
    <row r="172" spans="1:9" ht="15.75" x14ac:dyDescent="0.25">
      <c r="A172" s="136"/>
      <c r="B172" s="122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75" x14ac:dyDescent="0.25">
      <c r="A173" s="136"/>
      <c r="B173" s="122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75" x14ac:dyDescent="0.25">
      <c r="A174" s="136"/>
      <c r="B174" s="122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75" x14ac:dyDescent="0.25">
      <c r="A175" s="136"/>
      <c r="B175" s="122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75" x14ac:dyDescent="0.25">
      <c r="A176" s="136"/>
      <c r="B176" s="123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75" x14ac:dyDescent="0.25">
      <c r="A177" s="120" t="s">
        <v>75</v>
      </c>
      <c r="B177" s="121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1"/>
        <v>0</v>
      </c>
    </row>
    <row r="178" spans="1:9" ht="15.75" x14ac:dyDescent="0.25">
      <c r="A178" s="136"/>
      <c r="B178" s="122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75" x14ac:dyDescent="0.25">
      <c r="A179" s="136"/>
      <c r="B179" s="122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75" x14ac:dyDescent="0.25">
      <c r="A180" s="136"/>
      <c r="B180" s="122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75" x14ac:dyDescent="0.25">
      <c r="A181" s="136"/>
      <c r="B181" s="122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75" x14ac:dyDescent="0.25">
      <c r="A182" s="136"/>
      <c r="B182" s="123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23:A128"/>
    <mergeCell ref="B123:B128"/>
    <mergeCell ref="A129:A134"/>
    <mergeCell ref="B129:B134"/>
    <mergeCell ref="A135:A140"/>
    <mergeCell ref="B135:B140"/>
    <mergeCell ref="A93:A98"/>
    <mergeCell ref="B93:B98"/>
    <mergeCell ref="A99:A104"/>
    <mergeCell ref="B99:B104"/>
    <mergeCell ref="A105:A110"/>
    <mergeCell ref="B105:B110"/>
    <mergeCell ref="A75:A80"/>
    <mergeCell ref="B75:B80"/>
    <mergeCell ref="A81:A86"/>
    <mergeCell ref="B81:B86"/>
    <mergeCell ref="A87:A92"/>
    <mergeCell ref="B87:B92"/>
    <mergeCell ref="A57:A62"/>
    <mergeCell ref="B57:B62"/>
    <mergeCell ref="A63:A68"/>
    <mergeCell ref="B63:B68"/>
    <mergeCell ref="A69:A74"/>
    <mergeCell ref="B69:B74"/>
    <mergeCell ref="A39:A44"/>
    <mergeCell ref="B39:B44"/>
    <mergeCell ref="A45:A50"/>
    <mergeCell ref="B45:B50"/>
    <mergeCell ref="A51:A56"/>
    <mergeCell ref="B51:B56"/>
    <mergeCell ref="B15:B20"/>
    <mergeCell ref="A21:A26"/>
    <mergeCell ref="B21:B26"/>
    <mergeCell ref="A33:A38"/>
    <mergeCell ref="B33:B38"/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topLeftCell="A133" workbookViewId="0">
      <selection activeCell="D15" sqref="D15:D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18" t="s">
        <v>57</v>
      </c>
      <c r="H1" s="118"/>
      <c r="I1" s="118"/>
    </row>
    <row r="2" spans="1:9" ht="15.75" x14ac:dyDescent="0.25">
      <c r="A2" s="44"/>
      <c r="B2" s="7"/>
      <c r="C2" s="8"/>
      <c r="D2" s="47"/>
      <c r="E2" s="47"/>
      <c r="F2" s="139" t="s">
        <v>44</v>
      </c>
      <c r="G2" s="139"/>
      <c r="H2" s="139"/>
      <c r="I2" s="139"/>
    </row>
    <row r="3" spans="1:9" ht="15.75" x14ac:dyDescent="0.25">
      <c r="A3" s="44"/>
      <c r="B3" s="7"/>
      <c r="C3" s="8"/>
      <c r="D3" s="47"/>
      <c r="E3" s="47"/>
      <c r="F3" s="118" t="s">
        <v>45</v>
      </c>
      <c r="G3" s="118"/>
      <c r="H3" s="118"/>
      <c r="I3" s="118"/>
    </row>
    <row r="4" spans="1:9" ht="15.75" x14ac:dyDescent="0.25">
      <c r="A4" s="44"/>
      <c r="B4" s="7"/>
      <c r="C4" s="8"/>
      <c r="D4" s="47"/>
      <c r="E4" s="118" t="s">
        <v>77</v>
      </c>
      <c r="F4" s="118"/>
      <c r="G4" s="118"/>
      <c r="H4" s="118"/>
      <c r="I4" s="118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40" t="s">
        <v>72</v>
      </c>
      <c r="C6" s="140"/>
      <c r="D6" s="140"/>
      <c r="E6" s="140"/>
      <c r="F6" s="140"/>
      <c r="G6" s="140"/>
      <c r="H6" s="140"/>
      <c r="I6" s="140"/>
    </row>
    <row r="7" spans="1:9" ht="19.5" x14ac:dyDescent="0.25">
      <c r="A7" s="45"/>
      <c r="B7" s="119" t="s">
        <v>79</v>
      </c>
      <c r="C7" s="119"/>
      <c r="D7" s="119"/>
      <c r="E7" s="119"/>
      <c r="F7" s="119"/>
      <c r="G7" s="119"/>
      <c r="H7" s="119"/>
      <c r="I7" s="119"/>
    </row>
    <row r="8" spans="1:9" ht="18.75" x14ac:dyDescent="0.25">
      <c r="A8" s="45"/>
      <c r="B8" s="119" t="s">
        <v>46</v>
      </c>
      <c r="C8" s="119"/>
      <c r="D8" s="119"/>
      <c r="E8" s="119"/>
      <c r="F8" s="119"/>
      <c r="G8" s="119"/>
      <c r="H8" s="119"/>
      <c r="I8" s="119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24" t="s">
        <v>0</v>
      </c>
      <c r="B10" s="125" t="s">
        <v>1</v>
      </c>
      <c r="C10" s="126" t="s">
        <v>2</v>
      </c>
      <c r="D10" s="127" t="s">
        <v>3</v>
      </c>
      <c r="E10" s="127"/>
      <c r="F10" s="127"/>
      <c r="G10" s="127"/>
      <c r="H10" s="127"/>
      <c r="I10" s="127"/>
    </row>
    <row r="11" spans="1:9" ht="14.45" customHeight="1" x14ac:dyDescent="0.25">
      <c r="A11" s="124"/>
      <c r="B11" s="125"/>
      <c r="C11" s="126"/>
      <c r="D11" s="128">
        <v>2024</v>
      </c>
      <c r="E11" s="128">
        <v>2025</v>
      </c>
      <c r="F11" s="128">
        <v>2026</v>
      </c>
      <c r="G11" s="127">
        <v>2027</v>
      </c>
      <c r="H11" s="127">
        <v>2028</v>
      </c>
      <c r="I11" s="127" t="s">
        <v>4</v>
      </c>
    </row>
    <row r="12" spans="1:9" ht="14.45" customHeight="1" x14ac:dyDescent="0.25">
      <c r="A12" s="124"/>
      <c r="B12" s="125"/>
      <c r="C12" s="126"/>
      <c r="D12" s="128"/>
      <c r="E12" s="128"/>
      <c r="F12" s="128"/>
      <c r="G12" s="127"/>
      <c r="H12" s="127"/>
      <c r="I12" s="127"/>
    </row>
    <row r="13" spans="1:9" ht="27.75" customHeight="1" x14ac:dyDescent="0.25">
      <c r="A13" s="124"/>
      <c r="B13" s="125"/>
      <c r="C13" s="126"/>
      <c r="D13" s="128"/>
      <c r="E13" s="128"/>
      <c r="F13" s="128"/>
      <c r="G13" s="127"/>
      <c r="H13" s="127"/>
      <c r="I13" s="127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29" t="s">
        <v>68</v>
      </c>
      <c r="B15" s="130" t="s">
        <v>16</v>
      </c>
      <c r="C15" s="15" t="s">
        <v>5</v>
      </c>
      <c r="D15" s="54">
        <f>D16+D17+D18+D19+D20</f>
        <v>16988.899999999998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65356.2</v>
      </c>
    </row>
    <row r="16" spans="1:9" ht="39" customHeight="1" x14ac:dyDescent="0.25">
      <c r="A16" s="129"/>
      <c r="B16" s="131"/>
      <c r="C16" s="16" t="s">
        <v>6</v>
      </c>
      <c r="D16" s="12">
        <f>D22+D64+D76+D100+D118+D136+D154</f>
        <v>15784.4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62353.8</v>
      </c>
    </row>
    <row r="17" spans="1:9" ht="94.5" customHeight="1" x14ac:dyDescent="0.25">
      <c r="A17" s="129"/>
      <c r="B17" s="131"/>
      <c r="C17" s="16" t="s">
        <v>17</v>
      </c>
      <c r="D17" s="12">
        <f t="shared" ref="D17:D20" si="1">D23+D65+D77+D101+D119+D137</f>
        <v>0</v>
      </c>
      <c r="E17" s="12">
        <f t="shared" ref="E17:H20" si="2">E23+E65+E77+E101+E119+E137</f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0"/>
        <v>0</v>
      </c>
    </row>
    <row r="18" spans="1:9" ht="92.25" customHeight="1" x14ac:dyDescent="0.25">
      <c r="A18" s="129"/>
      <c r="B18" s="131"/>
      <c r="C18" s="16" t="s">
        <v>7</v>
      </c>
      <c r="D18" s="12">
        <f t="shared" si="1"/>
        <v>994.7</v>
      </c>
      <c r="E18" s="12">
        <f t="shared" si="2"/>
        <v>400.7</v>
      </c>
      <c r="F18" s="12">
        <f t="shared" si="2"/>
        <v>400.7</v>
      </c>
      <c r="G18" s="12">
        <f t="shared" si="2"/>
        <v>0.7</v>
      </c>
      <c r="H18" s="12">
        <f t="shared" si="2"/>
        <v>0.7</v>
      </c>
      <c r="I18" s="12">
        <f t="shared" si="0"/>
        <v>1797.5000000000002</v>
      </c>
    </row>
    <row r="19" spans="1:9" ht="93.75" customHeight="1" x14ac:dyDescent="0.25">
      <c r="A19" s="129"/>
      <c r="B19" s="131"/>
      <c r="C19" s="16" t="s">
        <v>8</v>
      </c>
      <c r="D19" s="12">
        <f t="shared" si="1"/>
        <v>209.8</v>
      </c>
      <c r="E19" s="12">
        <f t="shared" si="2"/>
        <v>231.9</v>
      </c>
      <c r="F19" s="12">
        <f t="shared" si="2"/>
        <v>254.4</v>
      </c>
      <c r="G19" s="12">
        <f t="shared" si="2"/>
        <v>254.4</v>
      </c>
      <c r="H19" s="12">
        <f t="shared" si="2"/>
        <v>254.4</v>
      </c>
      <c r="I19" s="12">
        <f t="shared" si="0"/>
        <v>1204.9000000000001</v>
      </c>
    </row>
    <row r="20" spans="1:9" ht="75.75" customHeight="1" x14ac:dyDescent="0.25">
      <c r="A20" s="129"/>
      <c r="B20" s="131"/>
      <c r="C20" s="16" t="s">
        <v>9</v>
      </c>
      <c r="D20" s="12">
        <f t="shared" si="1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32" t="s">
        <v>69</v>
      </c>
      <c r="B21" s="121" t="s">
        <v>16</v>
      </c>
      <c r="C21" s="10" t="s">
        <v>5</v>
      </c>
      <c r="D21" s="53">
        <f t="shared" ref="D21" si="3">+D22+D23+D24+D25+D26</f>
        <v>9588.6</v>
      </c>
      <c r="E21" s="53">
        <f t="shared" ref="E21:I21" si="4">+E22+E23+E24+E25+E26</f>
        <v>8724.3000000000011</v>
      </c>
      <c r="F21" s="53">
        <f t="shared" si="4"/>
        <v>8746.8000000000011</v>
      </c>
      <c r="G21" s="53">
        <f t="shared" si="4"/>
        <v>8746.8000000000011</v>
      </c>
      <c r="H21" s="53">
        <f t="shared" si="4"/>
        <v>8746.8000000000011</v>
      </c>
      <c r="I21" s="53">
        <f t="shared" si="4"/>
        <v>44553.30000000001</v>
      </c>
    </row>
    <row r="22" spans="1:9" ht="15.75" x14ac:dyDescent="0.25">
      <c r="A22" s="132"/>
      <c r="B22" s="122"/>
      <c r="C22" s="11" t="s">
        <v>10</v>
      </c>
      <c r="D22" s="2">
        <f t="shared" ref="D22:D26" si="5">D28+D34+D40+D46+D52+D58</f>
        <v>9378.1</v>
      </c>
      <c r="E22" s="2">
        <f t="shared" ref="E22:H26" si="6">E28+E34+E40+E46+E52+E58</f>
        <v>8491.7000000000007</v>
      </c>
      <c r="F22" s="2">
        <f t="shared" si="6"/>
        <v>8491.7000000000007</v>
      </c>
      <c r="G22" s="2">
        <f t="shared" si="6"/>
        <v>8491.7000000000007</v>
      </c>
      <c r="H22" s="2">
        <f t="shared" si="6"/>
        <v>8491.7000000000007</v>
      </c>
      <c r="I22" s="2">
        <f t="shared" ref="I22:I62" si="7">+D22+E22+F22+G22+H22</f>
        <v>43344.900000000009</v>
      </c>
    </row>
    <row r="23" spans="1:9" ht="15.75" x14ac:dyDescent="0.25">
      <c r="A23" s="132"/>
      <c r="B23" s="122"/>
      <c r="C23" s="11" t="s">
        <v>18</v>
      </c>
      <c r="D23" s="2">
        <f t="shared" si="5"/>
        <v>0</v>
      </c>
      <c r="E23" s="2">
        <f t="shared" si="6"/>
        <v>0</v>
      </c>
      <c r="F23" s="2">
        <f t="shared" si="6"/>
        <v>0</v>
      </c>
      <c r="G23" s="2">
        <f t="shared" si="6"/>
        <v>0</v>
      </c>
      <c r="H23" s="2">
        <f t="shared" si="6"/>
        <v>0</v>
      </c>
      <c r="I23" s="2">
        <f t="shared" si="7"/>
        <v>0</v>
      </c>
    </row>
    <row r="24" spans="1:9" ht="15.75" x14ac:dyDescent="0.25">
      <c r="A24" s="132"/>
      <c r="B24" s="122"/>
      <c r="C24" s="11" t="s">
        <v>11</v>
      </c>
      <c r="D24" s="2">
        <f t="shared" si="5"/>
        <v>0.7</v>
      </c>
      <c r="E24" s="2">
        <f t="shared" si="6"/>
        <v>0.7</v>
      </c>
      <c r="F24" s="2">
        <f t="shared" si="6"/>
        <v>0.7</v>
      </c>
      <c r="G24" s="2">
        <f t="shared" si="6"/>
        <v>0.7</v>
      </c>
      <c r="H24" s="2">
        <f t="shared" si="6"/>
        <v>0.7</v>
      </c>
      <c r="I24" s="2">
        <f t="shared" si="7"/>
        <v>3.5</v>
      </c>
    </row>
    <row r="25" spans="1:9" ht="15.75" x14ac:dyDescent="0.25">
      <c r="A25" s="132"/>
      <c r="B25" s="122"/>
      <c r="C25" s="11" t="s">
        <v>12</v>
      </c>
      <c r="D25" s="2">
        <f t="shared" si="5"/>
        <v>209.8</v>
      </c>
      <c r="E25" s="2">
        <f t="shared" si="6"/>
        <v>231.9</v>
      </c>
      <c r="F25" s="2">
        <f t="shared" si="6"/>
        <v>254.4</v>
      </c>
      <c r="G25" s="2">
        <f t="shared" si="6"/>
        <v>254.4</v>
      </c>
      <c r="H25" s="2">
        <f t="shared" si="6"/>
        <v>254.4</v>
      </c>
      <c r="I25" s="2">
        <f t="shared" si="7"/>
        <v>1204.9000000000001</v>
      </c>
    </row>
    <row r="26" spans="1:9" ht="15.75" x14ac:dyDescent="0.25">
      <c r="A26" s="132"/>
      <c r="B26" s="122"/>
      <c r="C26" s="11" t="s">
        <v>13</v>
      </c>
      <c r="D26" s="2">
        <f t="shared" si="5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  <c r="I26" s="2">
        <f>+D26+E26+F26+G26+H26</f>
        <v>0</v>
      </c>
    </row>
    <row r="27" spans="1:9" ht="15.75" x14ac:dyDescent="0.25">
      <c r="A27" s="120" t="s">
        <v>34</v>
      </c>
      <c r="B27" s="121" t="s">
        <v>19</v>
      </c>
      <c r="C27" s="10" t="s">
        <v>5</v>
      </c>
      <c r="D27" s="53">
        <f>D28+D29+D30+D31+D32</f>
        <v>5890.5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9" ht="15.75" x14ac:dyDescent="0.25">
      <c r="A28" s="120"/>
      <c r="B28" s="122"/>
      <c r="C28" s="11" t="s">
        <v>10</v>
      </c>
      <c r="D28" s="5">
        <v>5680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9" ht="15.75" x14ac:dyDescent="0.25">
      <c r="A29" s="120"/>
      <c r="B29" s="122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7"/>
        <v>0</v>
      </c>
    </row>
    <row r="30" spans="1:9" ht="15.75" x14ac:dyDescent="0.25">
      <c r="A30" s="120"/>
      <c r="B30" s="122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7"/>
        <v>3.5</v>
      </c>
    </row>
    <row r="31" spans="1:9" ht="15.75" x14ac:dyDescent="0.25">
      <c r="A31" s="120"/>
      <c r="B31" s="122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7"/>
        <v>1204.9000000000001</v>
      </c>
    </row>
    <row r="32" spans="1:9" ht="15.75" x14ac:dyDescent="0.25">
      <c r="A32" s="120"/>
      <c r="B32" s="123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0" t="s">
        <v>35</v>
      </c>
      <c r="B33" s="121" t="s">
        <v>19</v>
      </c>
      <c r="C33" s="10" t="s">
        <v>5</v>
      </c>
      <c r="D33" s="53">
        <f t="shared" ref="D33" si="8">+D34+D35+D36+D38+D37</f>
        <v>2</v>
      </c>
      <c r="E33" s="53">
        <f t="shared" ref="E33:I33" si="9">+E34+E35+E36+E38+E37</f>
        <v>2</v>
      </c>
      <c r="F33" s="53">
        <f t="shared" si="9"/>
        <v>2</v>
      </c>
      <c r="G33" s="53">
        <f t="shared" si="9"/>
        <v>2</v>
      </c>
      <c r="H33" s="53">
        <f t="shared" si="9"/>
        <v>2</v>
      </c>
      <c r="I33" s="53">
        <f t="shared" si="9"/>
        <v>10</v>
      </c>
    </row>
    <row r="34" spans="1:9" ht="15.75" x14ac:dyDescent="0.25">
      <c r="A34" s="120"/>
      <c r="B34" s="122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7"/>
        <v>10</v>
      </c>
    </row>
    <row r="35" spans="1:9" ht="15.75" x14ac:dyDescent="0.25">
      <c r="A35" s="120"/>
      <c r="B35" s="122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7"/>
        <v>0</v>
      </c>
    </row>
    <row r="36" spans="1:9" ht="15.75" x14ac:dyDescent="0.25">
      <c r="A36" s="120"/>
      <c r="B36" s="122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7"/>
        <v>0</v>
      </c>
    </row>
    <row r="37" spans="1:9" ht="15.75" x14ac:dyDescent="0.25">
      <c r="A37" s="120"/>
      <c r="B37" s="122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0"/>
      <c r="B38" s="123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7"/>
        <v>0</v>
      </c>
    </row>
    <row r="39" spans="1:9" ht="15.75" x14ac:dyDescent="0.25">
      <c r="A39" s="120" t="s">
        <v>36</v>
      </c>
      <c r="B39" s="121" t="s">
        <v>19</v>
      </c>
      <c r="C39" s="10" t="s">
        <v>5</v>
      </c>
      <c r="D39" s="53">
        <f t="shared" ref="D39" si="10">+D43+D40+D41+D42+D44</f>
        <v>383</v>
      </c>
      <c r="E39" s="53">
        <f t="shared" ref="E39:I39" si="11">+E43+E40+E41+E42+E44</f>
        <v>383</v>
      </c>
      <c r="F39" s="53">
        <f t="shared" si="11"/>
        <v>383</v>
      </c>
      <c r="G39" s="53">
        <f t="shared" si="11"/>
        <v>383</v>
      </c>
      <c r="H39" s="53">
        <f t="shared" si="11"/>
        <v>383</v>
      </c>
      <c r="I39" s="53">
        <f t="shared" si="11"/>
        <v>1915</v>
      </c>
    </row>
    <row r="40" spans="1:9" ht="15.75" x14ac:dyDescent="0.25">
      <c r="A40" s="120"/>
      <c r="B40" s="122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7"/>
        <v>1915</v>
      </c>
    </row>
    <row r="41" spans="1:9" ht="15.75" x14ac:dyDescent="0.25">
      <c r="A41" s="120"/>
      <c r="B41" s="122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7"/>
        <v>0</v>
      </c>
    </row>
    <row r="42" spans="1:9" ht="15.75" x14ac:dyDescent="0.25">
      <c r="A42" s="120"/>
      <c r="B42" s="122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7"/>
        <v>0</v>
      </c>
    </row>
    <row r="43" spans="1:9" ht="15.75" x14ac:dyDescent="0.25">
      <c r="A43" s="120"/>
      <c r="B43" s="122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0"/>
      <c r="B44" s="123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7"/>
        <v>0</v>
      </c>
    </row>
    <row r="45" spans="1:9" ht="15.75" x14ac:dyDescent="0.25">
      <c r="A45" s="120" t="s">
        <v>37</v>
      </c>
      <c r="B45" s="121" t="s">
        <v>19</v>
      </c>
      <c r="C45" s="11" t="s">
        <v>5</v>
      </c>
      <c r="D45" s="53">
        <f t="shared" ref="D45" si="12">D46+D47+D48+D49+D50</f>
        <v>0</v>
      </c>
      <c r="E45" s="53">
        <f t="shared" ref="E45:I45" si="13">E46+E47+E48+E49+E50</f>
        <v>5</v>
      </c>
      <c r="F45" s="53">
        <f t="shared" si="13"/>
        <v>5</v>
      </c>
      <c r="G45" s="53">
        <f t="shared" si="13"/>
        <v>5</v>
      </c>
      <c r="H45" s="53">
        <f t="shared" si="13"/>
        <v>5</v>
      </c>
      <c r="I45" s="53">
        <f t="shared" si="13"/>
        <v>20</v>
      </c>
    </row>
    <row r="46" spans="1:9" ht="15.75" x14ac:dyDescent="0.25">
      <c r="A46" s="120"/>
      <c r="B46" s="133"/>
      <c r="C46" s="11" t="s">
        <v>10</v>
      </c>
      <c r="D46" s="5">
        <v>0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20</v>
      </c>
    </row>
    <row r="47" spans="1:9" ht="15.75" x14ac:dyDescent="0.25">
      <c r="A47" s="120"/>
      <c r="B47" s="133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0"/>
      <c r="B48" s="133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0"/>
      <c r="B49" s="133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0"/>
      <c r="B50" s="134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0" t="s">
        <v>38</v>
      </c>
      <c r="B51" s="121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75" x14ac:dyDescent="0.25">
      <c r="A52" s="120"/>
      <c r="B52" s="122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7"/>
        <v>100</v>
      </c>
    </row>
    <row r="53" spans="1:9" ht="15.75" x14ac:dyDescent="0.25">
      <c r="A53" s="120"/>
      <c r="B53" s="122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75" x14ac:dyDescent="0.25">
      <c r="A54" s="120"/>
      <c r="B54" s="122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7"/>
        <v>0</v>
      </c>
    </row>
    <row r="55" spans="1:9" ht="15.75" x14ac:dyDescent="0.25">
      <c r="A55" s="120"/>
      <c r="B55" s="122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0"/>
      <c r="B56" s="123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7"/>
        <v>0</v>
      </c>
    </row>
    <row r="57" spans="1:9" ht="15.75" x14ac:dyDescent="0.25">
      <c r="A57" s="132" t="s">
        <v>39</v>
      </c>
      <c r="B57" s="121" t="s">
        <v>19</v>
      </c>
      <c r="C57" s="10" t="s">
        <v>5</v>
      </c>
      <c r="D57" s="53">
        <f t="shared" ref="D57" si="14">D58+D59+D60+D61+D62</f>
        <v>3293.1</v>
      </c>
      <c r="E57" s="53">
        <f t="shared" ref="E57:I57" si="15">E58+E59+E60+E61+E62</f>
        <v>3293.1</v>
      </c>
      <c r="F57" s="53">
        <f t="shared" si="15"/>
        <v>3293.1</v>
      </c>
      <c r="G57" s="53">
        <f t="shared" si="15"/>
        <v>3293.1</v>
      </c>
      <c r="H57" s="53">
        <f t="shared" si="15"/>
        <v>3293.1</v>
      </c>
      <c r="I57" s="53">
        <f t="shared" si="15"/>
        <v>16465.5</v>
      </c>
    </row>
    <row r="58" spans="1:9" ht="15.75" x14ac:dyDescent="0.25">
      <c r="A58" s="132"/>
      <c r="B58" s="122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7"/>
        <v>16465.5</v>
      </c>
    </row>
    <row r="59" spans="1:9" ht="15.75" x14ac:dyDescent="0.25">
      <c r="A59" s="132"/>
      <c r="B59" s="122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7"/>
        <v>0</v>
      </c>
    </row>
    <row r="60" spans="1:9" ht="15.75" x14ac:dyDescent="0.25">
      <c r="A60" s="132"/>
      <c r="B60" s="122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7"/>
        <v>0</v>
      </c>
    </row>
    <row r="61" spans="1:9" ht="15.75" x14ac:dyDescent="0.25">
      <c r="A61" s="132"/>
      <c r="B61" s="122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3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7"/>
        <v>0</v>
      </c>
    </row>
    <row r="63" spans="1:9" ht="15.75" x14ac:dyDescent="0.25">
      <c r="A63" s="135" t="s">
        <v>70</v>
      </c>
      <c r="B63" s="121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75" x14ac:dyDescent="0.25">
      <c r="A64" s="135"/>
      <c r="B64" s="122"/>
      <c r="C64" s="11" t="s">
        <v>10</v>
      </c>
      <c r="D64" s="2">
        <f t="shared" ref="D64" si="16">D70</f>
        <v>10.8</v>
      </c>
      <c r="E64" s="2">
        <f t="shared" ref="E64:H68" si="17">E70</f>
        <v>9.6</v>
      </c>
      <c r="F64" s="2">
        <f t="shared" si="17"/>
        <v>9.6</v>
      </c>
      <c r="G64" s="2">
        <f t="shared" si="17"/>
        <v>9.6</v>
      </c>
      <c r="H64" s="2">
        <f t="shared" si="17"/>
        <v>9.6</v>
      </c>
      <c r="I64" s="2">
        <f>D64+E64+F64+G64+H64</f>
        <v>49.2</v>
      </c>
    </row>
    <row r="65" spans="1:9" ht="15.75" x14ac:dyDescent="0.25">
      <c r="A65" s="135"/>
      <c r="B65" s="122"/>
      <c r="C65" s="11" t="s">
        <v>18</v>
      </c>
      <c r="D65" s="2">
        <f>D71</f>
        <v>0</v>
      </c>
      <c r="E65" s="2">
        <f t="shared" si="17"/>
        <v>0</v>
      </c>
      <c r="F65" s="2">
        <f t="shared" si="17"/>
        <v>0</v>
      </c>
      <c r="G65" s="2">
        <f t="shared" si="17"/>
        <v>0</v>
      </c>
      <c r="H65" s="2">
        <f t="shared" si="17"/>
        <v>0</v>
      </c>
      <c r="I65" s="2">
        <f>D65+E65+F65+G65+H65</f>
        <v>0</v>
      </c>
    </row>
    <row r="66" spans="1:9" ht="15.75" x14ac:dyDescent="0.25">
      <c r="A66" s="135"/>
      <c r="B66" s="122"/>
      <c r="C66" s="11" t="s">
        <v>11</v>
      </c>
      <c r="D66" s="2">
        <f>D72</f>
        <v>0</v>
      </c>
      <c r="E66" s="2">
        <f t="shared" si="17"/>
        <v>0</v>
      </c>
      <c r="F66" s="2">
        <f t="shared" si="17"/>
        <v>0</v>
      </c>
      <c r="G66" s="2">
        <f t="shared" si="17"/>
        <v>0</v>
      </c>
      <c r="H66" s="2">
        <f t="shared" si="17"/>
        <v>0</v>
      </c>
      <c r="I66" s="2">
        <f>D66+E66+F66+G66+H66</f>
        <v>0</v>
      </c>
    </row>
    <row r="67" spans="1:9" ht="15.75" x14ac:dyDescent="0.25">
      <c r="A67" s="135"/>
      <c r="B67" s="122"/>
      <c r="C67" s="11" t="s">
        <v>12</v>
      </c>
      <c r="D67" s="2">
        <f>D73</f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  <c r="H67" s="2">
        <f t="shared" si="17"/>
        <v>0</v>
      </c>
      <c r="I67" s="2">
        <f>D67+E67+F67+G67+H67</f>
        <v>0</v>
      </c>
    </row>
    <row r="68" spans="1:9" ht="15.75" x14ac:dyDescent="0.25">
      <c r="A68" s="135"/>
      <c r="B68" s="123"/>
      <c r="C68" s="11" t="s">
        <v>13</v>
      </c>
      <c r="D68" s="2">
        <f>D74</f>
        <v>0</v>
      </c>
      <c r="E68" s="2">
        <f t="shared" si="17"/>
        <v>0</v>
      </c>
      <c r="F68" s="2">
        <f t="shared" si="17"/>
        <v>0</v>
      </c>
      <c r="G68" s="2">
        <f t="shared" si="17"/>
        <v>0</v>
      </c>
      <c r="H68" s="2">
        <f t="shared" si="17"/>
        <v>0</v>
      </c>
      <c r="I68" s="2">
        <f>D68+E68+F68+G68+H68</f>
        <v>0</v>
      </c>
    </row>
    <row r="69" spans="1:9" ht="15.75" x14ac:dyDescent="0.25">
      <c r="A69" s="132" t="s">
        <v>40</v>
      </c>
      <c r="B69" s="121" t="s">
        <v>19</v>
      </c>
      <c r="C69" s="10" t="s">
        <v>5</v>
      </c>
      <c r="D69" s="53">
        <f t="shared" ref="D69" si="18">+D70+D71+D72+D73+D74</f>
        <v>10.8</v>
      </c>
      <c r="E69" s="53">
        <f t="shared" ref="E69:I69" si="19">+E70+E71+E72+E73+E74</f>
        <v>9.6</v>
      </c>
      <c r="F69" s="53">
        <f t="shared" si="19"/>
        <v>9.6</v>
      </c>
      <c r="G69" s="53">
        <f t="shared" si="19"/>
        <v>9.6</v>
      </c>
      <c r="H69" s="53">
        <f t="shared" si="19"/>
        <v>9.6</v>
      </c>
      <c r="I69" s="53">
        <f t="shared" si="19"/>
        <v>49.2</v>
      </c>
    </row>
    <row r="70" spans="1:9" ht="15.75" x14ac:dyDescent="0.25">
      <c r="A70" s="132"/>
      <c r="B70" s="122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20">+D70+E70+F70+G70+H70</f>
        <v>49.2</v>
      </c>
    </row>
    <row r="71" spans="1:9" ht="15.75" x14ac:dyDescent="0.25">
      <c r="A71" s="132"/>
      <c r="B71" s="122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20"/>
        <v>0</v>
      </c>
    </row>
    <row r="72" spans="1:9" ht="15.75" x14ac:dyDescent="0.25">
      <c r="A72" s="132"/>
      <c r="B72" s="122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20"/>
        <v>0</v>
      </c>
    </row>
    <row r="73" spans="1:9" ht="15.75" x14ac:dyDescent="0.25">
      <c r="A73" s="132"/>
      <c r="B73" s="122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20"/>
        <v>0</v>
      </c>
    </row>
    <row r="74" spans="1:9" ht="15.75" x14ac:dyDescent="0.25">
      <c r="A74" s="132"/>
      <c r="B74" s="123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20"/>
        <v>0</v>
      </c>
    </row>
    <row r="75" spans="1:9" ht="15.75" x14ac:dyDescent="0.25">
      <c r="A75" s="135" t="s">
        <v>71</v>
      </c>
      <c r="B75" s="121" t="s">
        <v>19</v>
      </c>
      <c r="C75" s="10" t="s">
        <v>5</v>
      </c>
      <c r="D75" s="53">
        <f t="shared" ref="D75" si="21">D76+D77+D78+D79+D80</f>
        <v>1792.6</v>
      </c>
      <c r="E75" s="53">
        <f t="shared" ref="E75:I75" si="22">E76+E77+E78+E79+E80</f>
        <v>1769.5</v>
      </c>
      <c r="F75" s="53">
        <f t="shared" si="22"/>
        <v>1792.7</v>
      </c>
      <c r="G75" s="53">
        <f t="shared" si="22"/>
        <v>1392.7</v>
      </c>
      <c r="H75" s="53">
        <f t="shared" si="22"/>
        <v>1392.7</v>
      </c>
      <c r="I75" s="53">
        <f t="shared" si="22"/>
        <v>8140.2</v>
      </c>
    </row>
    <row r="76" spans="1:9" ht="15.75" x14ac:dyDescent="0.25">
      <c r="A76" s="135"/>
      <c r="B76" s="122"/>
      <c r="C76" s="11" t="s">
        <v>10</v>
      </c>
      <c r="D76" s="2">
        <f t="shared" ref="D76:D80" si="23">D82+D88+D94</f>
        <v>1392.6</v>
      </c>
      <c r="E76" s="2">
        <f t="shared" ref="E76:H80" si="24">E82+E88+E94</f>
        <v>1369.5</v>
      </c>
      <c r="F76" s="2">
        <f t="shared" si="24"/>
        <v>1392.7</v>
      </c>
      <c r="G76" s="2">
        <f t="shared" si="24"/>
        <v>1392.7</v>
      </c>
      <c r="H76" s="2">
        <f t="shared" si="24"/>
        <v>1392.7</v>
      </c>
      <c r="I76" s="2">
        <f>D76+E76+F76+G76+H76</f>
        <v>6940.2</v>
      </c>
    </row>
    <row r="77" spans="1:9" ht="15.75" x14ac:dyDescent="0.25">
      <c r="A77" s="135"/>
      <c r="B77" s="122"/>
      <c r="C77" s="11" t="s">
        <v>18</v>
      </c>
      <c r="D77" s="2">
        <f t="shared" si="23"/>
        <v>0</v>
      </c>
      <c r="E77" s="2">
        <f t="shared" si="24"/>
        <v>0</v>
      </c>
      <c r="F77" s="2">
        <f t="shared" si="24"/>
        <v>0</v>
      </c>
      <c r="G77" s="2">
        <f t="shared" si="24"/>
        <v>0</v>
      </c>
      <c r="H77" s="2">
        <f t="shared" si="24"/>
        <v>0</v>
      </c>
      <c r="I77" s="2">
        <f>D77+E77+F77+G77+H77</f>
        <v>0</v>
      </c>
    </row>
    <row r="78" spans="1:9" ht="15.75" x14ac:dyDescent="0.25">
      <c r="A78" s="135"/>
      <c r="B78" s="122"/>
      <c r="C78" s="11" t="s">
        <v>11</v>
      </c>
      <c r="D78" s="2">
        <f t="shared" si="23"/>
        <v>400</v>
      </c>
      <c r="E78" s="2">
        <f t="shared" si="24"/>
        <v>400</v>
      </c>
      <c r="F78" s="2">
        <f t="shared" si="24"/>
        <v>400</v>
      </c>
      <c r="G78" s="2">
        <f t="shared" si="24"/>
        <v>0</v>
      </c>
      <c r="H78" s="2">
        <f t="shared" si="24"/>
        <v>0</v>
      </c>
      <c r="I78" s="2">
        <f>D78+E78+F78+G78+H78</f>
        <v>1200</v>
      </c>
    </row>
    <row r="79" spans="1:9" ht="15.75" x14ac:dyDescent="0.25">
      <c r="A79" s="135"/>
      <c r="B79" s="122"/>
      <c r="C79" s="11" t="s">
        <v>12</v>
      </c>
      <c r="D79" s="2">
        <f t="shared" si="23"/>
        <v>0</v>
      </c>
      <c r="E79" s="2">
        <f t="shared" si="24"/>
        <v>0</v>
      </c>
      <c r="F79" s="2">
        <f t="shared" si="24"/>
        <v>0</v>
      </c>
      <c r="G79" s="2">
        <f t="shared" si="24"/>
        <v>0</v>
      </c>
      <c r="H79" s="2">
        <f t="shared" si="24"/>
        <v>0</v>
      </c>
      <c r="I79" s="2">
        <f>D79+E79+F79+G79+H79</f>
        <v>0</v>
      </c>
    </row>
    <row r="80" spans="1:9" ht="15.75" x14ac:dyDescent="0.25">
      <c r="A80" s="135"/>
      <c r="B80" s="123"/>
      <c r="C80" s="11" t="s">
        <v>13</v>
      </c>
      <c r="D80" s="2">
        <f t="shared" si="23"/>
        <v>0</v>
      </c>
      <c r="E80" s="2">
        <f t="shared" si="24"/>
        <v>0</v>
      </c>
      <c r="F80" s="2">
        <f t="shared" si="24"/>
        <v>0</v>
      </c>
      <c r="G80" s="2">
        <f t="shared" si="24"/>
        <v>0</v>
      </c>
      <c r="H80" s="2">
        <f t="shared" si="24"/>
        <v>0</v>
      </c>
      <c r="I80" s="2">
        <f>D80+E80+F80+G80+H80</f>
        <v>0</v>
      </c>
    </row>
    <row r="81" spans="1:9" ht="15.75" x14ac:dyDescent="0.25">
      <c r="A81" s="132" t="s">
        <v>41</v>
      </c>
      <c r="B81" s="121" t="s">
        <v>19</v>
      </c>
      <c r="C81" s="10" t="s">
        <v>5</v>
      </c>
      <c r="D81" s="53">
        <f t="shared" ref="D81" si="25">+D82+D83+D85+D86+D84</f>
        <v>1026.3</v>
      </c>
      <c r="E81" s="53">
        <f t="shared" ref="E81:I81" si="26">+E82+E83+E85+E86+E84</f>
        <v>671.5</v>
      </c>
      <c r="F81" s="53">
        <f t="shared" si="26"/>
        <v>694.7</v>
      </c>
      <c r="G81" s="53">
        <f t="shared" si="26"/>
        <v>694.7</v>
      </c>
      <c r="H81" s="53">
        <f t="shared" si="26"/>
        <v>694.7</v>
      </c>
      <c r="I81" s="53">
        <f t="shared" si="26"/>
        <v>3781.8999999999996</v>
      </c>
    </row>
    <row r="82" spans="1:9" ht="15.75" x14ac:dyDescent="0.25">
      <c r="A82" s="132"/>
      <c r="B82" s="122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20"/>
        <v>3781.8999999999996</v>
      </c>
    </row>
    <row r="83" spans="1:9" ht="15.75" x14ac:dyDescent="0.25">
      <c r="A83" s="132"/>
      <c r="B83" s="122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20"/>
        <v>0</v>
      </c>
    </row>
    <row r="84" spans="1:9" ht="15.75" x14ac:dyDescent="0.25">
      <c r="A84" s="132"/>
      <c r="B84" s="122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20"/>
        <v>0</v>
      </c>
    </row>
    <row r="85" spans="1:9" ht="15.75" x14ac:dyDescent="0.25">
      <c r="A85" s="132"/>
      <c r="B85" s="122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20"/>
        <v>0</v>
      </c>
    </row>
    <row r="86" spans="1:9" ht="15.75" x14ac:dyDescent="0.25">
      <c r="A86" s="132"/>
      <c r="B86" s="123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20"/>
        <v>0</v>
      </c>
    </row>
    <row r="87" spans="1:9" ht="15.75" x14ac:dyDescent="0.25">
      <c r="A87" s="120" t="s">
        <v>47</v>
      </c>
      <c r="B87" s="121" t="s">
        <v>19</v>
      </c>
      <c r="C87" s="10" t="s">
        <v>5</v>
      </c>
      <c r="D87" s="53">
        <f t="shared" ref="D87" si="27">+D88+D89+D91+D92+D90</f>
        <v>414.1</v>
      </c>
      <c r="E87" s="53">
        <f t="shared" ref="E87:I87" si="28">+E88+E89+E91+E92+E90</f>
        <v>953</v>
      </c>
      <c r="F87" s="53">
        <f t="shared" si="28"/>
        <v>953</v>
      </c>
      <c r="G87" s="53">
        <f t="shared" si="28"/>
        <v>553</v>
      </c>
      <c r="H87" s="53">
        <f t="shared" si="28"/>
        <v>553</v>
      </c>
      <c r="I87" s="53">
        <f t="shared" si="28"/>
        <v>3426.1000000000004</v>
      </c>
    </row>
    <row r="88" spans="1:9" ht="15.75" x14ac:dyDescent="0.25">
      <c r="A88" s="136"/>
      <c r="B88" s="122"/>
      <c r="C88" s="11" t="s">
        <v>10</v>
      </c>
      <c r="D88" s="2">
        <v>83.4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29">+D88+E88+F88+G88+H88</f>
        <v>2295.4</v>
      </c>
    </row>
    <row r="89" spans="1:9" ht="15.75" x14ac:dyDescent="0.25">
      <c r="A89" s="136"/>
      <c r="B89" s="122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9"/>
        <v>0</v>
      </c>
    </row>
    <row r="90" spans="1:9" ht="15.75" x14ac:dyDescent="0.25">
      <c r="A90" s="136"/>
      <c r="B90" s="122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29"/>
        <v>1130.7</v>
      </c>
    </row>
    <row r="91" spans="1:9" ht="15.75" x14ac:dyDescent="0.25">
      <c r="A91" s="136"/>
      <c r="B91" s="122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9"/>
        <v>0</v>
      </c>
    </row>
    <row r="92" spans="1:9" ht="15.75" x14ac:dyDescent="0.25">
      <c r="A92" s="136"/>
      <c r="B92" s="123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9"/>
        <v>0</v>
      </c>
    </row>
    <row r="93" spans="1:9" ht="15.75" x14ac:dyDescent="0.25">
      <c r="A93" s="120" t="s">
        <v>48</v>
      </c>
      <c r="B93" s="121" t="s">
        <v>19</v>
      </c>
      <c r="C93" s="10" t="s">
        <v>5</v>
      </c>
      <c r="D93" s="53">
        <f t="shared" ref="D93" si="30">+D94+D95+D97+D98+D96</f>
        <v>352.2</v>
      </c>
      <c r="E93" s="53">
        <f t="shared" ref="E93:I93" si="31">+E94+E95+E97+E98+E96</f>
        <v>145</v>
      </c>
      <c r="F93" s="53">
        <f t="shared" si="31"/>
        <v>145</v>
      </c>
      <c r="G93" s="53">
        <f t="shared" si="31"/>
        <v>145</v>
      </c>
      <c r="H93" s="53">
        <f t="shared" si="31"/>
        <v>145</v>
      </c>
      <c r="I93" s="53">
        <f t="shared" si="31"/>
        <v>932.19999999999993</v>
      </c>
    </row>
    <row r="94" spans="1:9" ht="15.75" x14ac:dyDescent="0.25">
      <c r="A94" s="136"/>
      <c r="B94" s="122"/>
      <c r="C94" s="11" t="s">
        <v>10</v>
      </c>
      <c r="D94" s="2">
        <v>282.89999999999998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29"/>
        <v>862.9</v>
      </c>
    </row>
    <row r="95" spans="1:9" ht="15.75" x14ac:dyDescent="0.25">
      <c r="A95" s="136"/>
      <c r="B95" s="122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9"/>
        <v>0</v>
      </c>
    </row>
    <row r="96" spans="1:9" ht="15.75" x14ac:dyDescent="0.25">
      <c r="A96" s="136"/>
      <c r="B96" s="122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9"/>
        <v>69.3</v>
      </c>
    </row>
    <row r="97" spans="1:9" ht="15.75" x14ac:dyDescent="0.25">
      <c r="A97" s="136"/>
      <c r="B97" s="122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9"/>
        <v>0</v>
      </c>
    </row>
    <row r="98" spans="1:9" ht="15.75" x14ac:dyDescent="0.25">
      <c r="A98" s="136"/>
      <c r="B98" s="123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9"/>
        <v>0</v>
      </c>
    </row>
    <row r="99" spans="1:9" ht="15.75" x14ac:dyDescent="0.25">
      <c r="A99" s="137" t="s">
        <v>65</v>
      </c>
      <c r="B99" s="121" t="s">
        <v>19</v>
      </c>
      <c r="C99" s="10" t="s">
        <v>5</v>
      </c>
      <c r="D99" s="53">
        <f t="shared" ref="D99" si="32">D100+D101+D102+D103+D104</f>
        <v>600</v>
      </c>
      <c r="E99" s="53">
        <f t="shared" ref="E99:I99" si="33">E100+E101+E102+E103+E104</f>
        <v>20</v>
      </c>
      <c r="F99" s="53">
        <f t="shared" si="33"/>
        <v>20</v>
      </c>
      <c r="G99" s="53">
        <f t="shared" si="33"/>
        <v>20</v>
      </c>
      <c r="H99" s="53">
        <f t="shared" si="33"/>
        <v>20</v>
      </c>
      <c r="I99" s="53">
        <f t="shared" si="33"/>
        <v>680</v>
      </c>
    </row>
    <row r="100" spans="1:9" ht="15.75" x14ac:dyDescent="0.25">
      <c r="A100" s="138"/>
      <c r="B100" s="122"/>
      <c r="C100" s="11" t="s">
        <v>10</v>
      </c>
      <c r="D100" s="2">
        <f t="shared" ref="D100:D104" si="34">D106+D112</f>
        <v>6</v>
      </c>
      <c r="E100" s="2">
        <f t="shared" ref="E100:H104" si="35">E106+E112</f>
        <v>20</v>
      </c>
      <c r="F100" s="2">
        <f t="shared" si="35"/>
        <v>20</v>
      </c>
      <c r="G100" s="2">
        <f t="shared" si="35"/>
        <v>20</v>
      </c>
      <c r="H100" s="2">
        <f t="shared" si="35"/>
        <v>20</v>
      </c>
      <c r="I100" s="2">
        <f>D100+E100+F100+G100+H100</f>
        <v>86</v>
      </c>
    </row>
    <row r="101" spans="1:9" ht="15.75" x14ac:dyDescent="0.25">
      <c r="A101" s="138"/>
      <c r="B101" s="122"/>
      <c r="C101" s="11" t="s">
        <v>18</v>
      </c>
      <c r="D101" s="2">
        <f t="shared" si="34"/>
        <v>0</v>
      </c>
      <c r="E101" s="2">
        <f t="shared" si="35"/>
        <v>0</v>
      </c>
      <c r="F101" s="2">
        <f t="shared" si="35"/>
        <v>0</v>
      </c>
      <c r="G101" s="2">
        <f t="shared" si="35"/>
        <v>0</v>
      </c>
      <c r="H101" s="2">
        <f t="shared" si="35"/>
        <v>0</v>
      </c>
      <c r="I101" s="2">
        <f>D101+E101+F101+G101+H101</f>
        <v>0</v>
      </c>
    </row>
    <row r="102" spans="1:9" ht="15.75" x14ac:dyDescent="0.25">
      <c r="A102" s="138"/>
      <c r="B102" s="122"/>
      <c r="C102" s="11" t="s">
        <v>11</v>
      </c>
      <c r="D102" s="2">
        <f t="shared" si="34"/>
        <v>594</v>
      </c>
      <c r="E102" s="2">
        <f t="shared" si="35"/>
        <v>0</v>
      </c>
      <c r="F102" s="2">
        <f t="shared" si="35"/>
        <v>0</v>
      </c>
      <c r="G102" s="2">
        <f t="shared" si="35"/>
        <v>0</v>
      </c>
      <c r="H102" s="2">
        <f t="shared" si="35"/>
        <v>0</v>
      </c>
      <c r="I102" s="2">
        <f>D102+E102+F102+G102+H102</f>
        <v>594</v>
      </c>
    </row>
    <row r="103" spans="1:9" ht="15.75" x14ac:dyDescent="0.25">
      <c r="A103" s="138"/>
      <c r="B103" s="122"/>
      <c r="C103" s="11" t="s">
        <v>12</v>
      </c>
      <c r="D103" s="2">
        <f t="shared" si="34"/>
        <v>0</v>
      </c>
      <c r="E103" s="2">
        <f t="shared" si="35"/>
        <v>0</v>
      </c>
      <c r="F103" s="2">
        <f t="shared" si="35"/>
        <v>0</v>
      </c>
      <c r="G103" s="2">
        <f t="shared" si="35"/>
        <v>0</v>
      </c>
      <c r="H103" s="2">
        <f t="shared" si="35"/>
        <v>0</v>
      </c>
      <c r="I103" s="2">
        <f>D103+E103+F103+G103+H103</f>
        <v>0</v>
      </c>
    </row>
    <row r="104" spans="1:9" ht="15.75" x14ac:dyDescent="0.25">
      <c r="A104" s="138"/>
      <c r="B104" s="123"/>
      <c r="C104" s="11" t="s">
        <v>13</v>
      </c>
      <c r="D104" s="2">
        <f t="shared" si="34"/>
        <v>0</v>
      </c>
      <c r="E104" s="2">
        <f t="shared" si="35"/>
        <v>0</v>
      </c>
      <c r="F104" s="2">
        <f t="shared" si="35"/>
        <v>0</v>
      </c>
      <c r="G104" s="2">
        <f t="shared" si="35"/>
        <v>0</v>
      </c>
      <c r="H104" s="2">
        <f t="shared" si="35"/>
        <v>0</v>
      </c>
      <c r="I104" s="2">
        <f>D104+E104+F104+G104+H104</f>
        <v>0</v>
      </c>
    </row>
    <row r="105" spans="1:9" ht="15.75" x14ac:dyDescent="0.25">
      <c r="A105" s="120" t="s">
        <v>49</v>
      </c>
      <c r="B105" s="121" t="s">
        <v>19</v>
      </c>
      <c r="C105" s="10" t="s">
        <v>5</v>
      </c>
      <c r="D105" s="53">
        <f t="shared" ref="D105" si="36">+D106+D107+D109+D110+D108</f>
        <v>0</v>
      </c>
      <c r="E105" s="53">
        <f t="shared" ref="E105:I105" si="37">+E106+E107+E109+E110+E108</f>
        <v>15</v>
      </c>
      <c r="F105" s="53">
        <f t="shared" si="37"/>
        <v>15</v>
      </c>
      <c r="G105" s="53">
        <f t="shared" si="37"/>
        <v>15</v>
      </c>
      <c r="H105" s="53">
        <f t="shared" si="37"/>
        <v>15</v>
      </c>
      <c r="I105" s="53">
        <f t="shared" si="37"/>
        <v>60</v>
      </c>
    </row>
    <row r="106" spans="1:9" ht="15.75" x14ac:dyDescent="0.25">
      <c r="A106" s="136"/>
      <c r="B106" s="122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36"/>
      <c r="B107" s="122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36"/>
      <c r="B108" s="122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36"/>
      <c r="B109" s="122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36"/>
      <c r="B110" s="123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0" t="s">
        <v>50</v>
      </c>
      <c r="B111" s="121" t="s">
        <v>19</v>
      </c>
      <c r="C111" s="10" t="s">
        <v>5</v>
      </c>
      <c r="D111" s="53">
        <f t="shared" ref="D111" si="38">+D112+D113+D115+D116+D114</f>
        <v>600</v>
      </c>
      <c r="E111" s="53">
        <f t="shared" ref="E111:I111" si="39">+E112+E113+E115+E116+E114</f>
        <v>5</v>
      </c>
      <c r="F111" s="53">
        <f t="shared" si="39"/>
        <v>5</v>
      </c>
      <c r="G111" s="53">
        <f t="shared" si="39"/>
        <v>5</v>
      </c>
      <c r="H111" s="53">
        <f t="shared" si="39"/>
        <v>5</v>
      </c>
      <c r="I111" s="53">
        <f t="shared" si="39"/>
        <v>26</v>
      </c>
    </row>
    <row r="112" spans="1:9" ht="15.75" x14ac:dyDescent="0.25">
      <c r="A112" s="136"/>
      <c r="B112" s="122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36"/>
      <c r="B113" s="122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36"/>
      <c r="B114" s="122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36"/>
      <c r="B115" s="122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36"/>
      <c r="B116" s="123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7" t="s">
        <v>66</v>
      </c>
      <c r="B117" s="121" t="s">
        <v>19</v>
      </c>
      <c r="C117" s="10" t="s">
        <v>5</v>
      </c>
      <c r="D117" s="53">
        <f t="shared" ref="D117" si="40">D118+D119+D120+D121+D122</f>
        <v>193</v>
      </c>
      <c r="E117" s="53">
        <f t="shared" ref="E117:I117" si="41">E118+E119+E120+E121+E122</f>
        <v>160.5</v>
      </c>
      <c r="F117" s="53">
        <f t="shared" si="41"/>
        <v>160.5</v>
      </c>
      <c r="G117" s="53">
        <f t="shared" si="41"/>
        <v>160.5</v>
      </c>
      <c r="H117" s="53">
        <f t="shared" si="41"/>
        <v>160.5</v>
      </c>
      <c r="I117" s="53">
        <f t="shared" si="41"/>
        <v>835</v>
      </c>
    </row>
    <row r="118" spans="1:9" ht="15.75" x14ac:dyDescent="0.25">
      <c r="A118" s="138"/>
      <c r="B118" s="122"/>
      <c r="C118" s="11" t="s">
        <v>10</v>
      </c>
      <c r="D118" s="2">
        <f t="shared" ref="D118:D122" si="42">D124+D130</f>
        <v>193</v>
      </c>
      <c r="E118" s="2">
        <f t="shared" ref="E118:H122" si="43">E124+E130</f>
        <v>160.5</v>
      </c>
      <c r="F118" s="2">
        <f t="shared" si="43"/>
        <v>160.5</v>
      </c>
      <c r="G118" s="2">
        <f t="shared" si="43"/>
        <v>160.5</v>
      </c>
      <c r="H118" s="2">
        <f t="shared" si="43"/>
        <v>160.5</v>
      </c>
      <c r="I118" s="2">
        <f>D118+E118+F118+G118+H118</f>
        <v>835</v>
      </c>
    </row>
    <row r="119" spans="1:9" ht="15.75" x14ac:dyDescent="0.25">
      <c r="A119" s="138"/>
      <c r="B119" s="122"/>
      <c r="C119" s="11" t="s">
        <v>18</v>
      </c>
      <c r="D119" s="2">
        <f t="shared" si="42"/>
        <v>0</v>
      </c>
      <c r="E119" s="2">
        <f t="shared" si="43"/>
        <v>0</v>
      </c>
      <c r="F119" s="2">
        <f t="shared" si="43"/>
        <v>0</v>
      </c>
      <c r="G119" s="2">
        <f t="shared" si="43"/>
        <v>0</v>
      </c>
      <c r="H119" s="2">
        <f t="shared" si="43"/>
        <v>0</v>
      </c>
      <c r="I119" s="2">
        <f>D119+E119+F119+G119+H119</f>
        <v>0</v>
      </c>
    </row>
    <row r="120" spans="1:9" ht="15.75" x14ac:dyDescent="0.25">
      <c r="A120" s="138"/>
      <c r="B120" s="122"/>
      <c r="C120" s="11" t="s">
        <v>11</v>
      </c>
      <c r="D120" s="2">
        <f t="shared" si="42"/>
        <v>0</v>
      </c>
      <c r="E120" s="2">
        <f t="shared" si="43"/>
        <v>0</v>
      </c>
      <c r="F120" s="2">
        <f t="shared" si="43"/>
        <v>0</v>
      </c>
      <c r="G120" s="2">
        <f t="shared" si="43"/>
        <v>0</v>
      </c>
      <c r="H120" s="2">
        <f t="shared" si="43"/>
        <v>0</v>
      </c>
      <c r="I120" s="2">
        <f>D120+E120+F120+G120+H120</f>
        <v>0</v>
      </c>
    </row>
    <row r="121" spans="1:9" ht="15.75" x14ac:dyDescent="0.25">
      <c r="A121" s="138"/>
      <c r="B121" s="122"/>
      <c r="C121" s="11" t="s">
        <v>12</v>
      </c>
      <c r="D121" s="2">
        <f t="shared" si="42"/>
        <v>0</v>
      </c>
      <c r="E121" s="2">
        <f t="shared" si="43"/>
        <v>0</v>
      </c>
      <c r="F121" s="2">
        <f t="shared" si="43"/>
        <v>0</v>
      </c>
      <c r="G121" s="2">
        <f t="shared" si="43"/>
        <v>0</v>
      </c>
      <c r="H121" s="2">
        <f t="shared" si="43"/>
        <v>0</v>
      </c>
      <c r="I121" s="2">
        <f>D121+E121+F121+G121+H121</f>
        <v>0</v>
      </c>
    </row>
    <row r="122" spans="1:9" ht="15.75" x14ac:dyDescent="0.25">
      <c r="A122" s="138"/>
      <c r="B122" s="123"/>
      <c r="C122" s="11" t="s">
        <v>13</v>
      </c>
      <c r="D122" s="2">
        <f t="shared" si="42"/>
        <v>0</v>
      </c>
      <c r="E122" s="2">
        <f t="shared" si="43"/>
        <v>0</v>
      </c>
      <c r="F122" s="2">
        <f t="shared" si="43"/>
        <v>0</v>
      </c>
      <c r="G122" s="2">
        <f t="shared" si="43"/>
        <v>0</v>
      </c>
      <c r="H122" s="2">
        <f t="shared" si="43"/>
        <v>0</v>
      </c>
      <c r="I122" s="2">
        <f>D122+E122+F122+G122+H122</f>
        <v>0</v>
      </c>
    </row>
    <row r="123" spans="1:9" ht="15.75" x14ac:dyDescent="0.25">
      <c r="A123" s="120" t="s">
        <v>51</v>
      </c>
      <c r="B123" s="121" t="s">
        <v>19</v>
      </c>
      <c r="C123" s="10" t="s">
        <v>5</v>
      </c>
      <c r="D123" s="53">
        <f t="shared" ref="D123" si="44">+D124+D125+D127+D128+D126</f>
        <v>192.5</v>
      </c>
      <c r="E123" s="53">
        <f t="shared" ref="E123:I123" si="45">+E124+E125+E127+E128+E126</f>
        <v>160</v>
      </c>
      <c r="F123" s="53">
        <f t="shared" si="45"/>
        <v>160</v>
      </c>
      <c r="G123" s="53">
        <f t="shared" si="45"/>
        <v>160</v>
      </c>
      <c r="H123" s="53">
        <f t="shared" si="45"/>
        <v>160</v>
      </c>
      <c r="I123" s="53">
        <f t="shared" si="45"/>
        <v>832.5</v>
      </c>
    </row>
    <row r="124" spans="1:9" ht="15.75" x14ac:dyDescent="0.25">
      <c r="A124" s="136"/>
      <c r="B124" s="122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75" x14ac:dyDescent="0.25">
      <c r="A125" s="136"/>
      <c r="B125" s="122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36"/>
      <c r="B126" s="122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36"/>
      <c r="B127" s="122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36"/>
      <c r="B128" s="123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0" t="s">
        <v>52</v>
      </c>
      <c r="B129" s="121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75" x14ac:dyDescent="0.25">
      <c r="A130" s="136"/>
      <c r="B130" s="122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75" x14ac:dyDescent="0.25">
      <c r="A131" s="136"/>
      <c r="B131" s="122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36"/>
      <c r="B132" s="122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36"/>
      <c r="B133" s="122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36"/>
      <c r="B134" s="123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7" t="s">
        <v>53</v>
      </c>
      <c r="B135" s="121" t="s">
        <v>19</v>
      </c>
      <c r="C135" s="10" t="s">
        <v>5</v>
      </c>
      <c r="D135" s="53">
        <f t="shared" ref="D135" si="46">+D136+D137+D139+D140+D138</f>
        <v>4802.8999999999996</v>
      </c>
      <c r="E135" s="53">
        <f t="shared" ref="E135:I135" si="47">+E136+E137+E139+E140+E138</f>
        <v>1690.4</v>
      </c>
      <c r="F135" s="53">
        <f t="shared" si="47"/>
        <v>1533.4</v>
      </c>
      <c r="G135" s="53">
        <f t="shared" si="47"/>
        <v>1533.4</v>
      </c>
      <c r="H135" s="53">
        <f t="shared" si="47"/>
        <v>1533.4</v>
      </c>
      <c r="I135" s="53">
        <f t="shared" si="47"/>
        <v>11093.499999999998</v>
      </c>
    </row>
    <row r="136" spans="1:9" ht="15.75" x14ac:dyDescent="0.25">
      <c r="A136" s="138"/>
      <c r="B136" s="122"/>
      <c r="C136" s="11" t="s">
        <v>10</v>
      </c>
      <c r="D136" s="2">
        <f t="shared" ref="D136:D140" si="48">D142+D148</f>
        <v>4802.8999999999996</v>
      </c>
      <c r="E136" s="2">
        <f t="shared" ref="E136:H140" si="49">E142+E148</f>
        <v>1690.4</v>
      </c>
      <c r="F136" s="2">
        <f t="shared" si="49"/>
        <v>1533.4</v>
      </c>
      <c r="G136" s="2">
        <f t="shared" si="49"/>
        <v>1533.4</v>
      </c>
      <c r="H136" s="2">
        <f t="shared" si="49"/>
        <v>1533.4</v>
      </c>
      <c r="I136" s="2">
        <f>D136+E136+F136+G136+H136</f>
        <v>11093.499999999998</v>
      </c>
    </row>
    <row r="137" spans="1:9" ht="15.75" x14ac:dyDescent="0.25">
      <c r="A137" s="138"/>
      <c r="B137" s="122"/>
      <c r="C137" s="11" t="s">
        <v>18</v>
      </c>
      <c r="D137" s="2">
        <f t="shared" si="48"/>
        <v>0</v>
      </c>
      <c r="E137" s="2">
        <f t="shared" si="49"/>
        <v>0</v>
      </c>
      <c r="F137" s="2">
        <f t="shared" si="49"/>
        <v>0</v>
      </c>
      <c r="G137" s="2">
        <f t="shared" si="49"/>
        <v>0</v>
      </c>
      <c r="H137" s="2">
        <f t="shared" si="49"/>
        <v>0</v>
      </c>
      <c r="I137" s="2">
        <f>D137+E137+F137+G137+H137</f>
        <v>0</v>
      </c>
    </row>
    <row r="138" spans="1:9" ht="15.75" x14ac:dyDescent="0.25">
      <c r="A138" s="138"/>
      <c r="B138" s="122"/>
      <c r="C138" s="11" t="s">
        <v>11</v>
      </c>
      <c r="D138" s="2">
        <f t="shared" si="48"/>
        <v>0</v>
      </c>
      <c r="E138" s="2">
        <f t="shared" si="49"/>
        <v>0</v>
      </c>
      <c r="F138" s="2">
        <f t="shared" si="49"/>
        <v>0</v>
      </c>
      <c r="G138" s="2">
        <f t="shared" si="49"/>
        <v>0</v>
      </c>
      <c r="H138" s="2">
        <f t="shared" si="49"/>
        <v>0</v>
      </c>
      <c r="I138" s="2">
        <f>D138+E138+F138+G138+H138</f>
        <v>0</v>
      </c>
    </row>
    <row r="139" spans="1:9" ht="15.75" x14ac:dyDescent="0.25">
      <c r="A139" s="138"/>
      <c r="B139" s="122"/>
      <c r="C139" s="11" t="s">
        <v>12</v>
      </c>
      <c r="D139" s="2">
        <f t="shared" si="48"/>
        <v>0</v>
      </c>
      <c r="E139" s="2">
        <f t="shared" si="49"/>
        <v>0</v>
      </c>
      <c r="F139" s="2">
        <f t="shared" si="49"/>
        <v>0</v>
      </c>
      <c r="G139" s="2">
        <f t="shared" si="49"/>
        <v>0</v>
      </c>
      <c r="H139" s="2">
        <f t="shared" si="49"/>
        <v>0</v>
      </c>
      <c r="I139" s="2">
        <f>D139+E139+F139+G139+H139</f>
        <v>0</v>
      </c>
    </row>
    <row r="140" spans="1:9" ht="15.75" x14ac:dyDescent="0.25">
      <c r="A140" s="138"/>
      <c r="B140" s="123"/>
      <c r="C140" s="11" t="s">
        <v>13</v>
      </c>
      <c r="D140" s="2">
        <f t="shared" si="48"/>
        <v>0</v>
      </c>
      <c r="E140" s="2">
        <f t="shared" si="49"/>
        <v>0</v>
      </c>
      <c r="F140" s="2">
        <f t="shared" si="49"/>
        <v>0</v>
      </c>
      <c r="G140" s="2">
        <f t="shared" si="49"/>
        <v>0</v>
      </c>
      <c r="H140" s="2">
        <f t="shared" si="49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1" t="s">
        <v>19</v>
      </c>
      <c r="C141" s="10" t="s">
        <v>5</v>
      </c>
      <c r="D141" s="53">
        <f t="shared" ref="D141" si="50">+D142+D143+D145+D146+D144</f>
        <v>4792.8999999999996</v>
      </c>
      <c r="E141" s="53">
        <f t="shared" ref="E141:I141" si="51">+E142+E143+E145+E146+E144</f>
        <v>1680.4</v>
      </c>
      <c r="F141" s="53">
        <f t="shared" si="51"/>
        <v>1523.4</v>
      </c>
      <c r="G141" s="53">
        <f t="shared" si="51"/>
        <v>1523.4</v>
      </c>
      <c r="H141" s="53">
        <f t="shared" si="51"/>
        <v>1523.4</v>
      </c>
      <c r="I141" s="53">
        <f t="shared" si="51"/>
        <v>11043.499999999998</v>
      </c>
    </row>
    <row r="142" spans="1:9" ht="15.75" x14ac:dyDescent="0.25">
      <c r="A142" s="141"/>
      <c r="B142" s="122"/>
      <c r="C142" s="11" t="s">
        <v>10</v>
      </c>
      <c r="D142" s="2">
        <v>4792.8999999999996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52">+D142+E142+F142+G142+H142</f>
        <v>11043.499999999998</v>
      </c>
    </row>
    <row r="143" spans="1:9" ht="15.75" x14ac:dyDescent="0.25">
      <c r="A143" s="141"/>
      <c r="B143" s="122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52"/>
        <v>0</v>
      </c>
    </row>
    <row r="144" spans="1:9" ht="15.75" x14ac:dyDescent="0.25">
      <c r="A144" s="141"/>
      <c r="B144" s="122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52"/>
        <v>0</v>
      </c>
    </row>
    <row r="145" spans="1:9" ht="15.75" x14ac:dyDescent="0.25">
      <c r="A145" s="141"/>
      <c r="B145" s="122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52"/>
        <v>0</v>
      </c>
    </row>
    <row r="146" spans="1:9" ht="15.75" x14ac:dyDescent="0.25">
      <c r="A146" s="141"/>
      <c r="B146" s="123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52"/>
        <v>0</v>
      </c>
    </row>
    <row r="147" spans="1:9" ht="15.75" x14ac:dyDescent="0.25">
      <c r="A147" s="120" t="s">
        <v>55</v>
      </c>
      <c r="B147" s="121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52"/>
        <v>50</v>
      </c>
    </row>
    <row r="148" spans="1:9" ht="15.75" x14ac:dyDescent="0.25">
      <c r="A148" s="136"/>
      <c r="B148" s="122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52"/>
        <v>50</v>
      </c>
    </row>
    <row r="149" spans="1:9" ht="15.75" x14ac:dyDescent="0.25">
      <c r="A149" s="136"/>
      <c r="B149" s="122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52"/>
        <v>0</v>
      </c>
    </row>
    <row r="150" spans="1:9" ht="15.75" x14ac:dyDescent="0.25">
      <c r="A150" s="136"/>
      <c r="B150" s="122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52"/>
        <v>0</v>
      </c>
    </row>
    <row r="151" spans="1:9" ht="15.75" x14ac:dyDescent="0.25">
      <c r="A151" s="136"/>
      <c r="B151" s="122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52"/>
        <v>0</v>
      </c>
    </row>
    <row r="152" spans="1:9" ht="15.75" x14ac:dyDescent="0.25">
      <c r="A152" s="136"/>
      <c r="B152" s="123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52"/>
        <v>0</v>
      </c>
    </row>
    <row r="153" spans="1:9" ht="15.75" x14ac:dyDescent="0.25">
      <c r="A153" s="137" t="s">
        <v>67</v>
      </c>
      <c r="B153" s="121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75" x14ac:dyDescent="0.25">
      <c r="A154" s="138"/>
      <c r="B154" s="122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75" x14ac:dyDescent="0.25">
      <c r="A155" s="138"/>
      <c r="B155" s="122"/>
      <c r="C155" s="11" t="s">
        <v>18</v>
      </c>
      <c r="D155" s="2">
        <f t="shared" ref="D155:D158" si="53">D161</f>
        <v>0</v>
      </c>
      <c r="E155" s="2">
        <f t="shared" ref="E155:H158" si="54">E161</f>
        <v>0</v>
      </c>
      <c r="F155" s="2">
        <f t="shared" si="54"/>
        <v>0</v>
      </c>
      <c r="G155" s="2">
        <f t="shared" si="54"/>
        <v>0</v>
      </c>
      <c r="H155" s="2">
        <f t="shared" si="54"/>
        <v>0</v>
      </c>
      <c r="I155" s="2">
        <f>D155+E155+F155+G155+H155</f>
        <v>0</v>
      </c>
    </row>
    <row r="156" spans="1:9" ht="15.75" x14ac:dyDescent="0.25">
      <c r="A156" s="138"/>
      <c r="B156" s="122"/>
      <c r="C156" s="11" t="s">
        <v>11</v>
      </c>
      <c r="D156" s="2">
        <f t="shared" si="53"/>
        <v>0</v>
      </c>
      <c r="E156" s="2">
        <f t="shared" si="54"/>
        <v>0</v>
      </c>
      <c r="F156" s="2">
        <f t="shared" si="54"/>
        <v>0</v>
      </c>
      <c r="G156" s="2">
        <f t="shared" si="54"/>
        <v>0</v>
      </c>
      <c r="H156" s="2">
        <f t="shared" si="54"/>
        <v>0</v>
      </c>
      <c r="I156" s="2">
        <f>D156+E156+F156+G156+H156</f>
        <v>0</v>
      </c>
    </row>
    <row r="157" spans="1:9" ht="15.75" x14ac:dyDescent="0.25">
      <c r="A157" s="138"/>
      <c r="B157" s="122"/>
      <c r="C157" s="11" t="s">
        <v>12</v>
      </c>
      <c r="D157" s="2">
        <f t="shared" si="53"/>
        <v>0</v>
      </c>
      <c r="E157" s="2">
        <f t="shared" si="54"/>
        <v>0</v>
      </c>
      <c r="F157" s="2">
        <f t="shared" si="54"/>
        <v>0</v>
      </c>
      <c r="G157" s="2">
        <f t="shared" si="54"/>
        <v>0</v>
      </c>
      <c r="H157" s="2">
        <f t="shared" si="54"/>
        <v>0</v>
      </c>
      <c r="I157" s="2">
        <f>D157+E157+F157+G157+H157</f>
        <v>0</v>
      </c>
    </row>
    <row r="158" spans="1:9" ht="15.75" x14ac:dyDescent="0.25">
      <c r="A158" s="138"/>
      <c r="B158" s="123"/>
      <c r="C158" s="11" t="s">
        <v>13</v>
      </c>
      <c r="D158" s="2">
        <f t="shared" si="53"/>
        <v>0</v>
      </c>
      <c r="E158" s="2">
        <f t="shared" si="54"/>
        <v>0</v>
      </c>
      <c r="F158" s="2">
        <f t="shared" si="54"/>
        <v>0</v>
      </c>
      <c r="G158" s="2">
        <f t="shared" si="54"/>
        <v>0</v>
      </c>
      <c r="H158" s="2">
        <f t="shared" si="54"/>
        <v>0</v>
      </c>
      <c r="I158" s="2">
        <f>D158+E158+F158+G158+H158</f>
        <v>0</v>
      </c>
    </row>
    <row r="159" spans="1:9" ht="15.75" x14ac:dyDescent="0.25">
      <c r="A159" s="120" t="s">
        <v>56</v>
      </c>
      <c r="B159" s="121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82" si="55">+D159+E159+F159+G159+H159</f>
        <v>5</v>
      </c>
    </row>
    <row r="160" spans="1:9" ht="15.75" x14ac:dyDescent="0.25">
      <c r="A160" s="136"/>
      <c r="B160" s="122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55"/>
        <v>5</v>
      </c>
    </row>
    <row r="161" spans="1:9" ht="15.75" x14ac:dyDescent="0.25">
      <c r="A161" s="136"/>
      <c r="B161" s="122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55"/>
        <v>0</v>
      </c>
    </row>
    <row r="162" spans="1:9" ht="15.75" x14ac:dyDescent="0.25">
      <c r="A162" s="136"/>
      <c r="B162" s="122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55"/>
        <v>0</v>
      </c>
    </row>
    <row r="163" spans="1:9" ht="15.75" x14ac:dyDescent="0.25">
      <c r="A163" s="136"/>
      <c r="B163" s="122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55"/>
        <v>0</v>
      </c>
    </row>
    <row r="164" spans="1:9" ht="15.75" x14ac:dyDescent="0.25">
      <c r="A164" s="136"/>
      <c r="B164" s="123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55"/>
        <v>0</v>
      </c>
    </row>
    <row r="165" spans="1:9" ht="15.75" x14ac:dyDescent="0.25">
      <c r="A165" s="120" t="s">
        <v>73</v>
      </c>
      <c r="B165" s="121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si="55"/>
        <v>0</v>
      </c>
    </row>
    <row r="166" spans="1:9" ht="15.75" x14ac:dyDescent="0.25">
      <c r="A166" s="136"/>
      <c r="B166" s="122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36"/>
      <c r="B167" s="122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55"/>
        <v>0</v>
      </c>
    </row>
    <row r="168" spans="1:9" ht="15.75" x14ac:dyDescent="0.25">
      <c r="A168" s="136"/>
      <c r="B168" s="122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55"/>
        <v>0</v>
      </c>
    </row>
    <row r="169" spans="1:9" ht="15.75" x14ac:dyDescent="0.25">
      <c r="A169" s="136"/>
      <c r="B169" s="122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55"/>
        <v>0</v>
      </c>
    </row>
    <row r="170" spans="1:9" ht="15.75" x14ac:dyDescent="0.25">
      <c r="A170" s="136"/>
      <c r="B170" s="123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55"/>
        <v>0</v>
      </c>
    </row>
    <row r="171" spans="1:9" ht="15.75" x14ac:dyDescent="0.25">
      <c r="A171" s="120" t="s">
        <v>74</v>
      </c>
      <c r="B171" s="121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55"/>
        <v>0</v>
      </c>
    </row>
    <row r="172" spans="1:9" ht="15.75" x14ac:dyDescent="0.25">
      <c r="A172" s="136"/>
      <c r="B172" s="122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55"/>
        <v>0</v>
      </c>
    </row>
    <row r="173" spans="1:9" ht="15.75" x14ac:dyDescent="0.25">
      <c r="A173" s="136"/>
      <c r="B173" s="122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55"/>
        <v>0</v>
      </c>
    </row>
    <row r="174" spans="1:9" ht="15.75" x14ac:dyDescent="0.25">
      <c r="A174" s="136"/>
      <c r="B174" s="122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55"/>
        <v>0</v>
      </c>
    </row>
    <row r="175" spans="1:9" ht="15.75" x14ac:dyDescent="0.25">
      <c r="A175" s="136"/>
      <c r="B175" s="122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55"/>
        <v>0</v>
      </c>
    </row>
    <row r="176" spans="1:9" ht="15.75" x14ac:dyDescent="0.25">
      <c r="A176" s="136"/>
      <c r="B176" s="123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55"/>
        <v>0</v>
      </c>
    </row>
    <row r="177" spans="1:9" ht="15.75" x14ac:dyDescent="0.25">
      <c r="A177" s="120" t="s">
        <v>75</v>
      </c>
      <c r="B177" s="121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55"/>
        <v>0</v>
      </c>
    </row>
    <row r="178" spans="1:9" ht="15.75" x14ac:dyDescent="0.25">
      <c r="A178" s="136"/>
      <c r="B178" s="122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55"/>
        <v>0</v>
      </c>
    </row>
    <row r="179" spans="1:9" ht="15.75" x14ac:dyDescent="0.25">
      <c r="A179" s="136"/>
      <c r="B179" s="122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55"/>
        <v>0</v>
      </c>
    </row>
    <row r="180" spans="1:9" ht="15.75" x14ac:dyDescent="0.25">
      <c r="A180" s="136"/>
      <c r="B180" s="122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55"/>
        <v>0</v>
      </c>
    </row>
    <row r="181" spans="1:9" ht="15.75" x14ac:dyDescent="0.25">
      <c r="A181" s="136"/>
      <c r="B181" s="122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55"/>
        <v>0</v>
      </c>
    </row>
    <row r="182" spans="1:9" ht="15.75" x14ac:dyDescent="0.25">
      <c r="A182" s="136"/>
      <c r="B182" s="123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55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17:A122"/>
    <mergeCell ref="B117:B122"/>
    <mergeCell ref="A123:A128"/>
    <mergeCell ref="B123:B128"/>
    <mergeCell ref="A129:A134"/>
    <mergeCell ref="B129:B134"/>
    <mergeCell ref="A99:A104"/>
    <mergeCell ref="B99:B104"/>
    <mergeCell ref="A105:A110"/>
    <mergeCell ref="B105:B110"/>
    <mergeCell ref="A111:A116"/>
    <mergeCell ref="B111:B116"/>
    <mergeCell ref="A81:A86"/>
    <mergeCell ref="B81:B86"/>
    <mergeCell ref="A87:A92"/>
    <mergeCell ref="B87:B92"/>
    <mergeCell ref="A93:A98"/>
    <mergeCell ref="B93:B98"/>
    <mergeCell ref="A63:A68"/>
    <mergeCell ref="B63:B68"/>
    <mergeCell ref="A69:A74"/>
    <mergeCell ref="B69:B74"/>
    <mergeCell ref="A75:A80"/>
    <mergeCell ref="B75:B80"/>
    <mergeCell ref="A45:A50"/>
    <mergeCell ref="B45:B50"/>
    <mergeCell ref="A51:A56"/>
    <mergeCell ref="B51:B56"/>
    <mergeCell ref="A57:A62"/>
    <mergeCell ref="B57:B62"/>
    <mergeCell ref="A33:A38"/>
    <mergeCell ref="B33:B38"/>
    <mergeCell ref="A39:A44"/>
    <mergeCell ref="B39:B44"/>
    <mergeCell ref="A27:A32"/>
    <mergeCell ref="B27:B32"/>
    <mergeCell ref="F11:F13"/>
    <mergeCell ref="G11:G13"/>
    <mergeCell ref="H11:H13"/>
    <mergeCell ref="I11:I13"/>
    <mergeCell ref="B21:B26"/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2024-09-16T07:20:33Z</dcterms:modified>
</cp:coreProperties>
</file>