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67" i="9"/>
  <c r="D66" i="9"/>
  <c r="D54" i="9" s="1"/>
  <c r="D65" i="9"/>
  <c r="D17" i="9" s="1"/>
  <c r="D64" i="9"/>
  <c r="D63" i="9"/>
  <c r="D57" i="9"/>
  <c r="D56" i="9"/>
  <c r="D45" i="9"/>
  <c r="D39" i="9"/>
  <c r="D33" i="9"/>
  <c r="D27" i="9"/>
  <c r="D26" i="9"/>
  <c r="D25" i="9"/>
  <c r="D23" i="9"/>
  <c r="D22" i="9"/>
  <c r="D16" i="9" s="1"/>
  <c r="D20" i="9"/>
  <c r="D19" i="9"/>
  <c r="D24" i="9" l="1"/>
  <c r="D51" i="9"/>
  <c r="D129" i="8"/>
  <c r="D18" i="9" l="1"/>
  <c r="D15" i="9" s="1"/>
  <c r="D21" i="9"/>
  <c r="D118" i="8"/>
  <c r="E15" i="9" l="1"/>
  <c r="F15" i="9"/>
  <c r="G15" i="9"/>
  <c r="H15" i="9"/>
  <c r="I15" i="9" l="1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I24" i="9"/>
  <c r="H21" i="9"/>
  <c r="H17" i="9"/>
  <c r="I23" i="9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51" i="8"/>
  <c r="E17" i="8"/>
  <c r="D75" i="8"/>
  <c r="D23" i="8"/>
  <c r="D17" i="8" s="1"/>
  <c r="I21" i="9" l="1"/>
  <c r="D15" i="8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<sst xmlns="http://schemas.openxmlformats.org/spreadsheetml/2006/main" count="743" uniqueCount="221">
  <si>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</si>
  <si>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</si>
  <si>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</si>
  <si>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</si>
  <si>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</si>
  <si>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</si>
  <si>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</si>
  <si>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</si>
  <si>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</si>
  <si>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</si>
  <si>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</si>
  <si>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</si>
  <si>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</si>
  <si>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</si>
  <si>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</si>
  <si>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</si>
  <si>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</si>
  <si>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</si>
  <si>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</si>
  <si>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</si>
  <si>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</si>
  <si>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</si>
  <si>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</si>
  <si>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</si>
  <si>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</si>
  <si>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</si>
  <si>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</si>
  <si>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</si>
  <si>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</si>
  <si>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</si>
  <si>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</si>
  <si>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</si>
  <si>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</si>
  <si>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</si>
  <si>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</si>
  <si>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</si>
  <si>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</si>
  <si>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</si>
  <si>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</si>
  <si>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</si>
  <si>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</si>
  <si>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</si>
  <si>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</si>
  <si>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</si>
  <si>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</si>
  <si>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</si>
  <si>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</si>
  <si>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</si>
  <si>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</si>
  <si>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</si>
  <si>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</si>
  <si>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</si>
  <si>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</si>
  <si>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</si>
  <si>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</si>
  <si>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</si>
  <si>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</si>
  <si>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</si>
  <si>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</si>
  <si>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</si>
  <si>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</si>
  <si>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</si>
  <si>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</si>
  <si>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</si>
  <si>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</si>
  <si>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</si>
  <si>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</si>
  <si>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</si>
  <si>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</si>
  <si>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</si>
  <si>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</si>
  <si>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</si>
  <si>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</si>
  <si>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</si>
  <si>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</si>
  <si>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</si>
  <si>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</si>
  <si>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</si>
  <si>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</si>
  <si>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</si>
  <si>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</si>
  <si>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</si>
  <si>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</si>
  <si>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</si>
  <si>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</si>
  <si>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</si>
  <si>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</si>
  <si>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</si>
  <si>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</si>
  <si>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</si>
  <si>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</si>
  <si>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</si>
  <si>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</si>
  <si>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</si>
  <si>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</si>
  <si>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</si>
  <si>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</si>
  <si>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</si>
  <si>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</si>
  <si>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</si>
  <si>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</si>
  <si>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</si>
  <si>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</si>
  <si>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</si>
  <si>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</si>
  <si>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</si>
  <si>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</si>
  <si>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</si>
  <si>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</si>
  <si>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</si>
  <si>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</si>
  <si>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</si>
  <si>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</si>
  <si>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</si>
  <si>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</si>
  <si>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</si>
  <si>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</si>
  <si>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</si>
  <si>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</si>
  <si>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</si>
  <si>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</si>
  <si>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</si>
  <si>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</si>
  <si>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</si>
  <si>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</si>
  <si>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</si>
  <si>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</si>
  <si>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</si>
  <si>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</si>
  <si>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</si>
  <si>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</si>
  <si>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</si>
  <si>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</si>
  <si>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</si>
  <si>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</si>
  <si>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</si>
  <si>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</si>
  <si>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</si>
  <si>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</si>
  <si>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</si>
  <si>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</si>
  <si>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</si>
  <si>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</si>
  <si>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</si>
  <si>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</si>
  <si>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</si>
  <si>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</si>
  <si>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</si>
  <si>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</si>
  <si>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</si>
  <si>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</si>
  <si>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</si>
  <si>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</si>
  <si>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</si>
  <si>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</si>
  <si>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</si>
  <si>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</si>
  <si>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</si>
  <si>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2025 год – 1,0 тыс. руб.;</t>
  </si>
  <si>
    <t>2026 год – 1,0 тыс. руб.;</t>
  </si>
  <si>
    <t>2027 год – 1,0 тыс. руб.;</t>
  </si>
  <si>
    <t>2028 год – 1,0тыс. руб.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</si>
  <si>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</si>
  <si>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</si>
  <si>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</si>
  <si>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</si>
  <si>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</si>
  <si>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</si>
  <si>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</si>
  <si>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</si>
  <si>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</si>
  <si>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</si>
  <si>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</si>
  <si>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</si>
  <si>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</si>
  <si>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</si>
  <si>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Предполагаемый общий объем финансирования муниципальной программы составляет 684,0  тыс. руб., в том числе:</t>
  </si>
  <si>
    <t>2024 год –600,0 тыс. руб.;</t>
  </si>
  <si>
    <t>Объем финансирования за счет средств бюджета Мугунского сельского поселения составляет 86,0  тыс. руб., в том числе: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</si>
  <si>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</si>
  <si>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</si>
  <si>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</si>
  <si>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Предполагаемый общий объем финансирования муниципальной программы составляет  4,0 тыс. руб., в том числе:</t>
  </si>
  <si>
    <t>Объем финансирования за счет средств бюджета Мугунского сельского поселения составляет 4,0 тыс. руб., в том числе:</t>
  </si>
  <si>
    <t>В.Н. Кучеров</t>
  </si>
  <si>
    <t xml:space="preserve">   Глава Мугунского</t>
  </si>
  <si>
    <t>Предполагаемый общий объем финансирования муниципальной программы составляет 49,0 тыс. руб., в том числе: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</si>
  <si>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</si>
  <si>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</si>
  <si>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Предполагаемый общий объем финансирования муниципальной программы составляет  821,7 тыс. руб., в том числе:</t>
  </si>
  <si>
    <t>2024 год –179,7 тыс. руб.;</t>
  </si>
  <si>
    <t>Объем финансирования за счет средств бюджета Мугунского сельского поселения составляет  821,7 тыс. руб., в том числе:</t>
  </si>
  <si>
    <t>2024 год – 179,7 тыс. руб.;</t>
  </si>
  <si>
    <t>Объем финансирования за счет средств бюджета Мугунского сельского поселения составляет 62709,6 тыс. руб., в том числе:</t>
  </si>
  <si>
    <t>2024 год – 16140,2 тыс. руб.;</t>
  </si>
  <si>
    <t>Объем финансирования за счет средств районого бюджета  составляет 550,9 тыс. руб., в том числе:</t>
  </si>
  <si>
    <t>2024 год –550,9 тыс. руб.;</t>
  </si>
  <si>
    <t>Объем финансирования за счет средств бюджета Мугунского сельского поселения составляет 43555,2 руб., в том числе:</t>
  </si>
  <si>
    <t>2024 год-  - 9588,4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</si>
  <si>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</si>
  <si>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</si>
  <si>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</si>
  <si>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</si>
  <si>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Предполагаемый общий объем финансирования муниципальной программы составляет 8147,7 тыс. руб,в том числе:</t>
  </si>
  <si>
    <t>2024 год – 1800,1 тыс. руб.;</t>
  </si>
  <si>
    <t>Объем финансирования за счет средств бюджета Мугунского сельского поселения составляет 6947,7 тыс. руб, в том числе</t>
  </si>
  <si>
    <t>2024 год – 1400,1 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</si>
  <si>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</si>
  <si>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26А))     (далее - Программа) следующие изменения:</t>
  </si>
  <si>
    <t xml:space="preserve">           22.11.2024  г.                                                                                          № 27А</t>
  </si>
  <si>
    <t>Предполагаемый общий объем финансирования муниципальной программы составляет 66263,2 тыс. руб., в том числе:</t>
  </si>
  <si>
    <t>2024год –17895,9 тыс. руб.;</t>
  </si>
  <si>
    <t>Прогнозный объем финансирования за счет средств федерального бюджета составляет 1205,2 тыс. руб., в том числе:</t>
  </si>
  <si>
    <t>2024 год – 210,1 тыс. руб.;</t>
  </si>
  <si>
    <t xml:space="preserve">Предполагаемый общий объем финансирования муниципальной программы составляет 45187,8 тыс. руб., в том числе: </t>
  </si>
  <si>
    <t>2024 год -10223,1 тыс. руб.</t>
  </si>
  <si>
    <t>Прогнозный объем финансирования за счет средств федерального бюджета составляет  1205,2 тыс. руб., в том числе:</t>
  </si>
  <si>
    <t>Предполагаемый общий объем финансирования муниципальной программы составляет 11373,0 тыс. руб., в том числе:</t>
  </si>
  <si>
    <t>2024 год – 5082,4 тыс. руб.;</t>
  </si>
  <si>
    <t>Объем финансирования за счет средств бюджета Мугунского сельского поселения составляет 11245,6   тыс. руб., в том числе:</t>
  </si>
  <si>
    <t>2024 год  –4955,0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</si>
</sst>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A296" sqref="A296:A319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109"/>
      <c r="B1" s="110"/>
      <c r="C1" s="110"/>
      <c r="D1" s="110"/>
      <c r="E1" s="110"/>
      <c r="F1" s="110"/>
      <c r="G1" s="110"/>
    </row>
    <row r="2" spans="1:16" ht="34.5" customHeight="1" x14ac:dyDescent="0.25">
      <c r="A2" s="80" t="s">
        <v>20</v>
      </c>
      <c r="B2" s="80"/>
      <c r="C2" s="80"/>
      <c r="D2" s="80"/>
      <c r="E2" s="80"/>
      <c r="F2" s="80"/>
      <c r="G2" s="80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81" t="s">
        <v>21</v>
      </c>
      <c r="B3" s="81"/>
      <c r="C3" s="81"/>
      <c r="D3" s="81"/>
      <c r="E3" s="81"/>
      <c r="F3" s="81"/>
      <c r="G3" s="81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81" t="s">
        <v>22</v>
      </c>
      <c r="B4" s="81"/>
      <c r="C4" s="81"/>
      <c r="D4" s="81"/>
      <c r="E4" s="81"/>
      <c r="F4" s="81"/>
      <c r="G4" s="81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81" t="s">
        <v>23</v>
      </c>
      <c r="B5" s="81"/>
      <c r="C5" s="81"/>
      <c r="D5" s="81"/>
      <c r="E5" s="81"/>
      <c r="F5" s="81"/>
      <c r="G5" s="81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81" t="s">
        <v>24</v>
      </c>
      <c r="B7" s="81"/>
      <c r="C7" s="81"/>
      <c r="D7" s="81"/>
      <c r="E7" s="81"/>
      <c r="F7" s="81"/>
      <c r="G7" s="81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82" t="s">
        <v>209</v>
      </c>
      <c r="B10" s="82"/>
      <c r="C10" s="82"/>
      <c r="D10" s="82"/>
      <c r="E10" s="82"/>
      <c r="F10" s="82"/>
      <c r="G10" s="82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83" t="s">
        <v>64</v>
      </c>
      <c r="B11" s="83"/>
      <c r="C11" s="83"/>
      <c r="D11" s="83"/>
      <c r="E11" s="83"/>
      <c r="F11" s="83"/>
      <c r="G11" s="83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4" t="s">
        <v>207</v>
      </c>
      <c r="B13" s="84"/>
      <c r="C13" s="8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117" t="s">
        <v>33</v>
      </c>
      <c r="B50" s="117"/>
      <c r="C50" s="117"/>
      <c r="D50" s="117"/>
      <c r="E50" s="117"/>
      <c r="F50" s="117"/>
      <c r="G50" s="11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85" t="s">
        <v>25</v>
      </c>
      <c r="B55" s="85"/>
      <c r="C55" s="85"/>
      <c r="D55" s="85"/>
      <c r="E55" s="85"/>
      <c r="F55" s="85"/>
      <c r="G55" s="85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4" t="s">
        <v>208</v>
      </c>
      <c r="B57" s="84"/>
      <c r="C57" s="84"/>
      <c r="D57" s="84"/>
      <c r="E57" s="84"/>
      <c r="F57" s="84"/>
      <c r="G57" s="84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4"/>
      <c r="B58" s="84"/>
      <c r="C58" s="84"/>
      <c r="D58" s="84"/>
      <c r="E58" s="84"/>
      <c r="F58" s="84"/>
      <c r="G58" s="84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77" t="s">
        <v>26</v>
      </c>
      <c r="B60" s="114" t="s">
        <v>210</v>
      </c>
      <c r="C60" s="115"/>
      <c r="D60" s="115"/>
      <c r="E60" s="115"/>
      <c r="F60" s="115"/>
      <c r="G60" s="11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78"/>
      <c r="B61" s="86" t="s">
        <v>211</v>
      </c>
      <c r="C61" s="87"/>
      <c r="D61" s="87"/>
      <c r="E61" s="87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78"/>
      <c r="B62" s="86" t="s">
        <v>121</v>
      </c>
      <c r="C62" s="87"/>
      <c r="D62" s="87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78"/>
      <c r="B63" s="86" t="s">
        <v>122</v>
      </c>
      <c r="C63" s="87"/>
      <c r="D63" s="87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78"/>
      <c r="B64" s="86" t="s">
        <v>123</v>
      </c>
      <c r="C64" s="87"/>
      <c r="D64" s="87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78"/>
      <c r="B65" s="86" t="s">
        <v>124</v>
      </c>
      <c r="C65" s="87"/>
      <c r="D65" s="87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78"/>
      <c r="B66" s="71" t="s">
        <v>193</v>
      </c>
      <c r="C66" s="72"/>
      <c r="D66" s="72"/>
      <c r="E66" s="72"/>
      <c r="F66" s="72"/>
      <c r="G66" s="73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78"/>
      <c r="B67" s="27" t="s">
        <v>194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78"/>
      <c r="B68" s="27" t="s">
        <v>125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78"/>
      <c r="B69" s="27" t="s">
        <v>126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78"/>
      <c r="B70" s="27" t="s">
        <v>127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78"/>
      <c r="B71" s="27" t="s">
        <v>128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78"/>
      <c r="B72" s="111" t="s">
        <v>195</v>
      </c>
      <c r="C72" s="112"/>
      <c r="D72" s="112"/>
      <c r="E72" s="112"/>
      <c r="F72" s="112"/>
      <c r="G72" s="11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78"/>
      <c r="B73" s="111"/>
      <c r="C73" s="112"/>
      <c r="D73" s="112"/>
      <c r="E73" s="112"/>
      <c r="F73" s="112"/>
      <c r="G73" s="11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78"/>
      <c r="B74" s="27" t="s">
        <v>196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78"/>
      <c r="B75" s="27" t="s">
        <v>80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78"/>
      <c r="B76" s="27" t="s">
        <v>81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78"/>
      <c r="B77" s="27" t="s">
        <v>82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78"/>
      <c r="B78" s="27" t="s">
        <v>83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78"/>
      <c r="B79" s="71" t="s">
        <v>162</v>
      </c>
      <c r="C79" s="72"/>
      <c r="D79" s="72"/>
      <c r="E79" s="72"/>
      <c r="F79" s="72"/>
      <c r="G79" s="73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78"/>
      <c r="B80" s="27" t="s">
        <v>163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78"/>
      <c r="B81" s="27" t="s">
        <v>120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78"/>
      <c r="B82" s="27" t="s">
        <v>129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78"/>
      <c r="B83" s="27" t="s">
        <v>84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78"/>
      <c r="B84" s="27" t="s">
        <v>85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78"/>
      <c r="B85" s="71" t="s">
        <v>212</v>
      </c>
      <c r="C85" s="72"/>
      <c r="D85" s="72"/>
      <c r="E85" s="72"/>
      <c r="F85" s="72"/>
      <c r="G85" s="73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78"/>
      <c r="B86" s="27" t="s">
        <v>213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78"/>
      <c r="B87" s="27" t="s">
        <v>130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78"/>
      <c r="B88" s="27" t="s">
        <v>131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78"/>
      <c r="B89" s="27" t="s">
        <v>132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79"/>
      <c r="B90" s="32" t="s">
        <v>133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4" t="s">
        <v>27</v>
      </c>
      <c r="B92" s="84"/>
      <c r="C92" s="84"/>
      <c r="D92" s="84"/>
      <c r="E92" s="84"/>
      <c r="F92" s="84"/>
      <c r="G92" s="84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4" t="s">
        <v>86</v>
      </c>
      <c r="B93" s="84"/>
      <c r="C93" s="84"/>
      <c r="D93" s="84"/>
      <c r="E93" s="84"/>
      <c r="F93" s="84"/>
      <c r="G93" s="84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8" t="s">
        <v>26</v>
      </c>
      <c r="B95" s="102" t="s">
        <v>214</v>
      </c>
      <c r="C95" s="64"/>
      <c r="D95" s="64"/>
      <c r="E95" s="64"/>
      <c r="F95" s="64"/>
      <c r="G95" s="64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9"/>
      <c r="B96" s="36" t="s">
        <v>215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9"/>
      <c r="B97" s="36" t="s">
        <v>164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9"/>
      <c r="B98" s="36" t="s">
        <v>165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9"/>
      <c r="B99" s="36" t="s">
        <v>166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9"/>
      <c r="B100" s="36" t="s">
        <v>167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9"/>
      <c r="B101" s="71" t="s">
        <v>197</v>
      </c>
      <c r="C101" s="72"/>
      <c r="D101" s="72"/>
      <c r="E101" s="72"/>
      <c r="F101" s="72"/>
      <c r="G101" s="72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9"/>
      <c r="B102" s="36" t="s">
        <v>198</v>
      </c>
      <c r="C102" s="27" t="s">
        <v>199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9"/>
      <c r="B103" s="36" t="s">
        <v>168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9"/>
      <c r="B104" s="36" t="s">
        <v>169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9"/>
      <c r="B105" s="36" t="s">
        <v>170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9"/>
      <c r="B106" s="36" t="s">
        <v>171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9"/>
      <c r="B107" s="111" t="s">
        <v>200</v>
      </c>
      <c r="C107" s="112"/>
      <c r="D107" s="112"/>
      <c r="E107" s="112"/>
      <c r="F107" s="112"/>
      <c r="G107" s="11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9"/>
      <c r="B108" s="111"/>
      <c r="C108" s="112"/>
      <c r="D108" s="112"/>
      <c r="E108" s="112"/>
      <c r="F108" s="112"/>
      <c r="G108" s="11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9"/>
      <c r="B109" s="27" t="s">
        <v>201</v>
      </c>
      <c r="C109" s="27" t="s">
        <v>202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9"/>
      <c r="B110" s="27" t="s">
        <v>80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9"/>
      <c r="B111" s="27" t="s">
        <v>81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9"/>
      <c r="B112" s="27" t="s">
        <v>82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9"/>
      <c r="B113" s="27" t="s">
        <v>83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9"/>
      <c r="B114" s="71" t="s">
        <v>28</v>
      </c>
      <c r="C114" s="72"/>
      <c r="D114" s="72"/>
      <c r="E114" s="72"/>
      <c r="F114" s="72"/>
      <c r="G114" s="72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9"/>
      <c r="B115" s="36" t="s">
        <v>87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9"/>
      <c r="B116" s="36" t="s">
        <v>88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9"/>
      <c r="B117" s="36" t="s">
        <v>89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9"/>
      <c r="B118" s="36" t="s">
        <v>90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9"/>
      <c r="B119" s="36" t="s">
        <v>91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9"/>
      <c r="B120" s="71" t="s">
        <v>216</v>
      </c>
      <c r="C120" s="72"/>
      <c r="D120" s="72"/>
      <c r="E120" s="72"/>
      <c r="F120" s="72"/>
      <c r="G120" s="72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9"/>
      <c r="B121" s="36" t="s">
        <v>213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9"/>
      <c r="B122" s="36" t="s">
        <v>134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9"/>
      <c r="B123" s="36" t="s">
        <v>135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9"/>
      <c r="B124" s="36" t="s">
        <v>132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0"/>
      <c r="B125" s="38" t="s">
        <v>133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4" t="s">
        <v>99</v>
      </c>
      <c r="B127" s="84"/>
      <c r="C127" s="84"/>
      <c r="D127" s="84"/>
      <c r="E127" s="84"/>
      <c r="F127" s="84"/>
      <c r="G127" s="84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8" t="s">
        <v>29</v>
      </c>
      <c r="B129" s="93" t="s">
        <v>186</v>
      </c>
      <c r="C129" s="94"/>
      <c r="D129" s="94"/>
      <c r="E129" s="94"/>
      <c r="F129" s="94"/>
      <c r="G129" s="9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9"/>
      <c r="B130" s="36" t="s">
        <v>187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9"/>
      <c r="B131" s="36" t="s">
        <v>92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9"/>
      <c r="B132" s="36" t="s">
        <v>93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9"/>
      <c r="B133" s="36" t="s">
        <v>94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9"/>
      <c r="B134" s="36" t="s">
        <v>95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9"/>
      <c r="B135" s="91" t="s">
        <v>188</v>
      </c>
      <c r="C135" s="62"/>
      <c r="D135" s="62"/>
      <c r="E135" s="62"/>
      <c r="F135" s="62"/>
      <c r="G135" s="62"/>
      <c r="H135" s="92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9"/>
      <c r="B136" s="36" t="s">
        <v>187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9"/>
      <c r="B137" s="36" t="s">
        <v>92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9"/>
      <c r="B138" s="36" t="s">
        <v>93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9"/>
      <c r="B139" s="36" t="s">
        <v>94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9"/>
      <c r="B140" s="36" t="s">
        <v>95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9"/>
      <c r="B141" s="91" t="s">
        <v>30</v>
      </c>
      <c r="C141" s="62"/>
      <c r="D141" s="62"/>
      <c r="E141" s="62"/>
      <c r="F141" s="62"/>
      <c r="G141" s="62"/>
      <c r="H141" s="92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9"/>
      <c r="B143" s="36" t="s">
        <v>96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9"/>
      <c r="B144" s="36" t="s">
        <v>81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9"/>
      <c r="B145" s="36" t="s">
        <v>97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9"/>
      <c r="B146" s="36" t="s">
        <v>83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9"/>
      <c r="B147" s="91" t="s">
        <v>31</v>
      </c>
      <c r="C147" s="62"/>
      <c r="D147" s="62"/>
      <c r="E147" s="62"/>
      <c r="F147" s="62"/>
      <c r="G147" s="62"/>
      <c r="H147" s="92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9"/>
      <c r="B149" s="36" t="s">
        <v>98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9"/>
      <c r="B150" s="36" t="s">
        <v>81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9"/>
      <c r="B151" s="36" t="s">
        <v>97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0"/>
      <c r="B152" s="36" t="s">
        <v>83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5" t="s">
        <v>100</v>
      </c>
      <c r="B155" s="95"/>
      <c r="C155" s="95"/>
      <c r="D155" s="95"/>
      <c r="E155" s="95"/>
      <c r="F155" s="95"/>
      <c r="G155" s="95"/>
      <c r="H155" s="95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8" t="s">
        <v>29</v>
      </c>
      <c r="B157" s="96" t="s">
        <v>203</v>
      </c>
      <c r="C157" s="97"/>
      <c r="D157" s="97"/>
      <c r="E157" s="97"/>
      <c r="F157" s="97"/>
      <c r="G157" s="97"/>
      <c r="H157" s="9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9"/>
      <c r="B158" s="36" t="s">
        <v>204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9"/>
      <c r="B159" s="36" t="s">
        <v>136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9"/>
      <c r="B160" s="36" t="s">
        <v>137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9"/>
      <c r="B161" s="36" t="s">
        <v>138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9"/>
      <c r="B162" s="36" t="s">
        <v>139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9"/>
      <c r="B163" s="71" t="s">
        <v>205</v>
      </c>
      <c r="C163" s="72"/>
      <c r="D163" s="72"/>
      <c r="E163" s="72"/>
      <c r="F163" s="72"/>
      <c r="G163" s="72"/>
      <c r="H163" s="73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9"/>
      <c r="B164" s="36" t="s">
        <v>206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9"/>
      <c r="B165" s="36" t="s">
        <v>140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9"/>
      <c r="B166" s="36" t="s">
        <v>141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9"/>
      <c r="B167" s="36" t="s">
        <v>138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9"/>
      <c r="B168" s="36" t="s">
        <v>139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9"/>
      <c r="B169" s="91" t="s">
        <v>172</v>
      </c>
      <c r="C169" s="62"/>
      <c r="D169" s="62"/>
      <c r="E169" s="62"/>
      <c r="F169" s="62"/>
      <c r="G169" s="62"/>
      <c r="H169" s="92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9"/>
      <c r="B170" s="36" t="s">
        <v>173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9"/>
      <c r="B171" s="36" t="s">
        <v>142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9"/>
      <c r="B172" s="36" t="s">
        <v>143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9"/>
      <c r="B173" s="36" t="s">
        <v>97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9"/>
      <c r="B174" s="36" t="s">
        <v>83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9"/>
      <c r="B175" s="91" t="s">
        <v>31</v>
      </c>
      <c r="C175" s="62"/>
      <c r="D175" s="62"/>
      <c r="E175" s="62"/>
      <c r="F175" s="62"/>
      <c r="G175" s="62"/>
      <c r="H175" s="92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9"/>
      <c r="B177" s="36" t="s">
        <v>102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9"/>
      <c r="B178" s="36" t="s">
        <v>103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9"/>
      <c r="B179" s="36" t="s">
        <v>104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0"/>
      <c r="B180" s="38" t="s">
        <v>105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5" t="s">
        <v>106</v>
      </c>
      <c r="B182" s="95"/>
      <c r="C182" s="95"/>
      <c r="D182" s="95"/>
      <c r="E182" s="95"/>
      <c r="F182" s="95"/>
      <c r="G182" s="95"/>
      <c r="H182" s="95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8" t="s">
        <v>29</v>
      </c>
      <c r="B184" s="99" t="s">
        <v>176</v>
      </c>
      <c r="C184" s="100"/>
      <c r="D184" s="100"/>
      <c r="E184" s="100"/>
      <c r="F184" s="100"/>
      <c r="G184" s="100"/>
      <c r="H184" s="101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9"/>
      <c r="B185" s="36" t="s">
        <v>177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9"/>
      <c r="B186" s="36" t="s">
        <v>144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9"/>
      <c r="B187" s="36" t="s">
        <v>145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9"/>
      <c r="B188" s="36" t="s">
        <v>146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9"/>
      <c r="B189" s="38" t="s">
        <v>147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9"/>
      <c r="B190" s="91" t="s">
        <v>178</v>
      </c>
      <c r="C190" s="62"/>
      <c r="D190" s="62"/>
      <c r="E190" s="62"/>
      <c r="F190" s="62"/>
      <c r="G190" s="62"/>
      <c r="H190" s="92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9"/>
      <c r="B191" s="36" t="s">
        <v>179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9"/>
      <c r="B192" s="36" t="s">
        <v>144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9"/>
      <c r="B193" s="36" t="s">
        <v>145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9"/>
      <c r="B194" s="36" t="s">
        <v>146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9"/>
      <c r="B195" s="38" t="s">
        <v>147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9"/>
      <c r="B196" s="91" t="s">
        <v>180</v>
      </c>
      <c r="C196" s="62"/>
      <c r="D196" s="62"/>
      <c r="E196" s="62"/>
      <c r="F196" s="62"/>
      <c r="G196" s="62"/>
      <c r="H196" s="92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9"/>
      <c r="B197" s="36" t="s">
        <v>181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9"/>
      <c r="B198" s="36" t="s">
        <v>102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9"/>
      <c r="B199" s="36" t="s">
        <v>101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9"/>
      <c r="B200" s="36" t="s">
        <v>104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9"/>
      <c r="B201" s="38" t="s">
        <v>105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9"/>
      <c r="B202" s="71" t="s">
        <v>31</v>
      </c>
      <c r="C202" s="72"/>
      <c r="D202" s="72"/>
      <c r="E202" s="72"/>
      <c r="F202" s="72"/>
      <c r="G202" s="72"/>
      <c r="H202" s="73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9"/>
      <c r="B204" s="36" t="s">
        <v>102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9"/>
      <c r="B205" s="36" t="s">
        <v>103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9"/>
      <c r="B206" s="36" t="s">
        <v>104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0"/>
      <c r="B207" s="38" t="s">
        <v>105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4" t="s">
        <v>107</v>
      </c>
      <c r="B209" s="84"/>
      <c r="C209" s="84"/>
      <c r="D209" s="84"/>
      <c r="E209" s="84"/>
      <c r="F209" s="84"/>
      <c r="G209" s="84"/>
      <c r="H209" s="84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65" t="s">
        <v>29</v>
      </c>
      <c r="B211" s="102" t="s">
        <v>189</v>
      </c>
      <c r="C211" s="64"/>
      <c r="D211" s="64"/>
      <c r="E211" s="64"/>
      <c r="F211" s="64"/>
      <c r="G211" s="64"/>
      <c r="H211" s="103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66"/>
      <c r="B212" s="36" t="s">
        <v>190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66"/>
      <c r="B213" s="36" t="s">
        <v>148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66"/>
      <c r="B214" s="36" t="s">
        <v>149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66"/>
      <c r="B215" s="36" t="s">
        <v>150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66"/>
      <c r="B216" s="38" t="s">
        <v>151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66"/>
      <c r="B217" s="71" t="s">
        <v>191</v>
      </c>
      <c r="C217" s="72"/>
      <c r="D217" s="72"/>
      <c r="E217" s="72"/>
      <c r="F217" s="72"/>
      <c r="G217" s="72"/>
      <c r="H217" s="73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66"/>
      <c r="B218" s="36" t="s">
        <v>192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66"/>
      <c r="B219" s="36" t="s">
        <v>148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66"/>
      <c r="B220" s="36" t="s">
        <v>149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66"/>
      <c r="B221" s="36" t="s">
        <v>152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66"/>
      <c r="B222" s="38" t="s">
        <v>153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66"/>
      <c r="B223" s="71" t="s">
        <v>109</v>
      </c>
      <c r="C223" s="72"/>
      <c r="D223" s="72"/>
      <c r="E223" s="72"/>
      <c r="F223" s="72"/>
      <c r="G223" s="72"/>
      <c r="H223" s="73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66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66"/>
      <c r="B225" s="36" t="s">
        <v>114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66"/>
      <c r="B226" s="36" t="s">
        <v>81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66"/>
      <c r="B227" s="36" t="s">
        <v>97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66"/>
      <c r="B228" s="38" t="s">
        <v>83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66"/>
      <c r="B229" s="71" t="s">
        <v>31</v>
      </c>
      <c r="C229" s="72"/>
      <c r="D229" s="72"/>
      <c r="E229" s="72"/>
      <c r="F229" s="72"/>
      <c r="G229" s="72"/>
      <c r="H229" s="73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66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66"/>
      <c r="B231" s="36" t="s">
        <v>102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66"/>
      <c r="B232" s="36" t="s">
        <v>103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66"/>
      <c r="B233" s="36" t="s">
        <v>104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67"/>
      <c r="B234" s="38" t="s">
        <v>105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4" t="s">
        <v>108</v>
      </c>
      <c r="B236" s="84"/>
      <c r="C236" s="84"/>
      <c r="D236" s="84"/>
      <c r="E236" s="84"/>
      <c r="F236" s="84"/>
      <c r="G236" s="84"/>
      <c r="H236" s="84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105" t="s">
        <v>29</v>
      </c>
      <c r="B238" s="102" t="s">
        <v>217</v>
      </c>
      <c r="C238" s="64"/>
      <c r="D238" s="64"/>
      <c r="E238" s="64"/>
      <c r="F238" s="64"/>
      <c r="G238" s="64"/>
      <c r="H238" s="103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106"/>
      <c r="B239" s="36" t="s">
        <v>218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106"/>
      <c r="B240" s="36" t="s">
        <v>154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106"/>
      <c r="B241" s="36" t="s">
        <v>155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106"/>
      <c r="B242" s="36" t="s">
        <v>156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106"/>
      <c r="B243" s="38" t="s">
        <v>157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106"/>
      <c r="B244" s="71" t="s">
        <v>219</v>
      </c>
      <c r="C244" s="72"/>
      <c r="D244" s="72"/>
      <c r="E244" s="72"/>
      <c r="F244" s="72"/>
      <c r="G244" s="72"/>
      <c r="H244" s="73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106"/>
      <c r="B245" s="86" t="s">
        <v>220</v>
      </c>
      <c r="C245" s="104"/>
      <c r="D245" s="104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106"/>
      <c r="B246" s="36" t="s">
        <v>154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106"/>
      <c r="B247" s="36" t="s">
        <v>155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106"/>
      <c r="B248" s="36" t="s">
        <v>156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106"/>
      <c r="B249" s="38" t="s">
        <v>157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106"/>
      <c r="B250" s="71" t="s">
        <v>109</v>
      </c>
      <c r="C250" s="72"/>
      <c r="D250" s="72"/>
      <c r="E250" s="72"/>
      <c r="F250" s="72"/>
      <c r="G250" s="72"/>
      <c r="H250" s="73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106"/>
      <c r="B251" s="36" t="s">
        <v>110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106"/>
      <c r="B252" s="36" t="s">
        <v>111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106"/>
      <c r="B253" s="36" t="s">
        <v>112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106"/>
      <c r="B254" s="36" t="s">
        <v>97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106"/>
      <c r="B255" s="38" t="s">
        <v>113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106"/>
      <c r="B256" s="74" t="s">
        <v>31</v>
      </c>
      <c r="C256" s="75"/>
      <c r="D256" s="75"/>
      <c r="E256" s="75"/>
      <c r="F256" s="75"/>
      <c r="G256" s="75"/>
      <c r="H256" s="76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106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106"/>
      <c r="B258" s="36" t="s">
        <v>114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106"/>
      <c r="B259" s="36" t="s">
        <v>81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106"/>
      <c r="B260" s="36" t="s">
        <v>97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106"/>
      <c r="B261" s="38" t="s">
        <v>83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107"/>
      <c r="B262" s="100" t="s">
        <v>115</v>
      </c>
      <c r="C262" s="100"/>
      <c r="D262" s="100"/>
      <c r="E262" s="100"/>
      <c r="F262" s="100"/>
      <c r="G262" s="10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107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107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107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107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108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64" t="s">
        <v>116</v>
      </c>
      <c r="B268" s="64"/>
      <c r="C268" s="64"/>
      <c r="D268" s="64"/>
      <c r="E268" s="64"/>
      <c r="F268" s="64"/>
      <c r="G268" s="64"/>
      <c r="H268" s="64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65" t="s">
        <v>29</v>
      </c>
      <c r="B270" s="102" t="s">
        <v>182</v>
      </c>
      <c r="C270" s="64"/>
      <c r="D270" s="64"/>
      <c r="E270" s="64"/>
      <c r="F270" s="64"/>
      <c r="G270" s="64"/>
      <c r="H270" s="103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66"/>
      <c r="B271" s="36" t="s">
        <v>59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66"/>
      <c r="B272" s="36" t="s">
        <v>158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66"/>
      <c r="B273" s="36" t="s">
        <v>159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66"/>
      <c r="B274" s="36" t="s">
        <v>160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66"/>
      <c r="B275" s="38" t="s">
        <v>161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66"/>
      <c r="B276" s="71" t="s">
        <v>183</v>
      </c>
      <c r="C276" s="72"/>
      <c r="D276" s="72"/>
      <c r="E276" s="72"/>
      <c r="F276" s="72"/>
      <c r="G276" s="72"/>
      <c r="H276" s="73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66"/>
      <c r="B277" s="36" t="s">
        <v>59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66"/>
      <c r="B278" s="36" t="s">
        <v>158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66"/>
      <c r="B279" s="36" t="s">
        <v>159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66"/>
      <c r="B280" s="36" t="s">
        <v>160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66"/>
      <c r="B281" s="38" t="s">
        <v>161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66"/>
      <c r="B282" s="71" t="s">
        <v>63</v>
      </c>
      <c r="C282" s="72"/>
      <c r="D282" s="72"/>
      <c r="E282" s="72"/>
      <c r="F282" s="72"/>
      <c r="G282" s="72"/>
      <c r="H282" s="73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66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66"/>
      <c r="B284" s="36" t="s">
        <v>102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66"/>
      <c r="B285" s="36" t="s">
        <v>103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66"/>
      <c r="B286" s="36" t="s">
        <v>104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66"/>
      <c r="B287" s="36" t="s">
        <v>105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66"/>
      <c r="B288" s="74" t="s">
        <v>31</v>
      </c>
      <c r="C288" s="75"/>
      <c r="D288" s="75"/>
      <c r="E288" s="75"/>
      <c r="F288" s="75"/>
      <c r="G288" s="75"/>
      <c r="H288" s="76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66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66"/>
      <c r="B290" s="36" t="s">
        <v>102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66"/>
      <c r="B291" s="36" t="s">
        <v>103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66"/>
      <c r="B292" s="36" t="s">
        <v>104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67"/>
      <c r="B293" s="36" t="s">
        <v>105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64" t="s">
        <v>117</v>
      </c>
      <c r="B294" s="64"/>
      <c r="C294" s="64"/>
      <c r="D294" s="64"/>
      <c r="E294" s="64"/>
      <c r="F294" s="64"/>
      <c r="G294" s="64"/>
      <c r="H294" s="64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65" t="s">
        <v>29</v>
      </c>
      <c r="B296" s="68" t="s">
        <v>118</v>
      </c>
      <c r="C296" s="69"/>
      <c r="D296" s="69"/>
      <c r="E296" s="69"/>
      <c r="F296" s="69"/>
      <c r="G296" s="69"/>
      <c r="H296" s="70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66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66"/>
      <c r="B298" s="36" t="s">
        <v>102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66"/>
      <c r="B299" s="36" t="s">
        <v>103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66"/>
      <c r="B300" s="36" t="s">
        <v>104</v>
      </c>
      <c r="C300" s="27"/>
      <c r="D300" s="27"/>
      <c r="E300" s="27"/>
      <c r="F300" s="27"/>
      <c r="G300" s="27"/>
      <c r="H300" s="28"/>
    </row>
    <row r="301" spans="1:16" ht="15.75" x14ac:dyDescent="0.25">
      <c r="A301" s="66"/>
      <c r="B301" s="36" t="s">
        <v>105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66"/>
      <c r="B302" s="71" t="s">
        <v>119</v>
      </c>
      <c r="C302" s="72"/>
      <c r="D302" s="72"/>
      <c r="E302" s="72"/>
      <c r="F302" s="72"/>
      <c r="G302" s="72"/>
      <c r="H302" s="73"/>
    </row>
    <row r="303" spans="1:16" ht="15.75" x14ac:dyDescent="0.25">
      <c r="A303" s="66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66"/>
      <c r="B304" s="36" t="s">
        <v>102</v>
      </c>
      <c r="C304" s="27"/>
      <c r="D304" s="27"/>
      <c r="E304" s="27"/>
      <c r="F304" s="27"/>
      <c r="G304" s="27"/>
      <c r="H304" s="28"/>
    </row>
    <row r="305" spans="1:8" ht="15.75" x14ac:dyDescent="0.25">
      <c r="A305" s="66"/>
      <c r="B305" s="36" t="s">
        <v>103</v>
      </c>
      <c r="C305" s="27"/>
      <c r="D305" s="27"/>
      <c r="E305" s="27"/>
      <c r="F305" s="27"/>
      <c r="G305" s="27"/>
      <c r="H305" s="28"/>
    </row>
    <row r="306" spans="1:8" ht="15.75" x14ac:dyDescent="0.25">
      <c r="A306" s="66"/>
      <c r="B306" s="36" t="s">
        <v>104</v>
      </c>
      <c r="C306" s="27"/>
      <c r="D306" s="27"/>
      <c r="E306" s="27"/>
      <c r="F306" s="27"/>
      <c r="G306" s="27"/>
      <c r="H306" s="28"/>
    </row>
    <row r="307" spans="1:8" ht="15.75" x14ac:dyDescent="0.25">
      <c r="A307" s="66"/>
      <c r="B307" s="36" t="s">
        <v>105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66"/>
      <c r="B308" s="71" t="s">
        <v>63</v>
      </c>
      <c r="C308" s="72"/>
      <c r="D308" s="72"/>
      <c r="E308" s="72"/>
      <c r="F308" s="72"/>
      <c r="G308" s="72"/>
      <c r="H308" s="73"/>
    </row>
    <row r="309" spans="1:8" ht="15.75" x14ac:dyDescent="0.25">
      <c r="A309" s="66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66"/>
      <c r="B310" s="36" t="s">
        <v>102</v>
      </c>
      <c r="C310" s="27"/>
      <c r="D310" s="27"/>
      <c r="E310" s="27"/>
      <c r="F310" s="27"/>
      <c r="G310" s="27"/>
      <c r="H310" s="28"/>
    </row>
    <row r="311" spans="1:8" ht="15.75" x14ac:dyDescent="0.25">
      <c r="A311" s="66"/>
      <c r="B311" s="36" t="s">
        <v>103</v>
      </c>
      <c r="C311" s="27"/>
      <c r="D311" s="27"/>
      <c r="E311" s="27"/>
      <c r="F311" s="27"/>
      <c r="G311" s="27"/>
      <c r="H311" s="28"/>
    </row>
    <row r="312" spans="1:8" ht="15.75" x14ac:dyDescent="0.25">
      <c r="A312" s="66"/>
      <c r="B312" s="36" t="s">
        <v>104</v>
      </c>
      <c r="C312" s="27"/>
      <c r="D312" s="27"/>
      <c r="E312" s="27"/>
      <c r="F312" s="27"/>
      <c r="G312" s="27"/>
      <c r="H312" s="28"/>
    </row>
    <row r="313" spans="1:8" ht="15.75" x14ac:dyDescent="0.25">
      <c r="A313" s="66"/>
      <c r="B313" s="36" t="s">
        <v>105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66"/>
      <c r="B314" s="74" t="s">
        <v>31</v>
      </c>
      <c r="C314" s="75"/>
      <c r="D314" s="75"/>
      <c r="E314" s="75"/>
      <c r="F314" s="75"/>
      <c r="G314" s="75"/>
      <c r="H314" s="76"/>
    </row>
    <row r="315" spans="1:8" ht="15.75" x14ac:dyDescent="0.25">
      <c r="A315" s="66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66"/>
      <c r="B316" s="36" t="s">
        <v>102</v>
      </c>
      <c r="C316" s="27"/>
      <c r="D316" s="27"/>
      <c r="E316" s="27"/>
      <c r="F316" s="27"/>
      <c r="G316" s="27"/>
      <c r="H316" s="28"/>
    </row>
    <row r="317" spans="1:8" ht="15.75" x14ac:dyDescent="0.25">
      <c r="A317" s="66"/>
      <c r="B317" s="36" t="s">
        <v>103</v>
      </c>
      <c r="C317" s="27"/>
      <c r="D317" s="27"/>
      <c r="E317" s="27"/>
      <c r="F317" s="27"/>
      <c r="G317" s="27"/>
      <c r="H317" s="28"/>
    </row>
    <row r="318" spans="1:8" ht="15.75" x14ac:dyDescent="0.25">
      <c r="A318" s="66"/>
      <c r="B318" s="36" t="s">
        <v>104</v>
      </c>
      <c r="C318" s="27"/>
      <c r="D318" s="27"/>
      <c r="E318" s="27"/>
      <c r="F318" s="27"/>
      <c r="G318" s="27"/>
      <c r="H318" s="28"/>
    </row>
    <row r="319" spans="1:8" ht="15.75" x14ac:dyDescent="0.25">
      <c r="A319" s="67"/>
      <c r="B319" s="36" t="s">
        <v>105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62" t="s">
        <v>76</v>
      </c>
      <c r="B320" s="63"/>
      <c r="C320" s="63"/>
      <c r="D320" s="63"/>
      <c r="E320" s="63"/>
      <c r="F320" s="63"/>
      <c r="G320" s="63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61" t="s">
        <v>185</v>
      </c>
      <c r="B323" s="61"/>
      <c r="C323" s="61"/>
      <c r="D323" s="61"/>
      <c r="E323" s="61"/>
      <c r="F323" s="61"/>
      <c r="G323" s="61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184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25" t="s">
        <v>14</v>
      </c>
      <c r="C6" s="125"/>
      <c r="D6" s="125"/>
      <c r="E6" s="125"/>
      <c r="F6" s="125"/>
      <c r="G6" s="125"/>
      <c r="H6" s="125"/>
      <c r="I6" s="125"/>
    </row>
    <row r="7" spans="1:9" ht="19.5" x14ac:dyDescent="0.25">
      <c r="A7" s="45"/>
      <c r="B7" s="135" t="s">
        <v>78</v>
      </c>
      <c r="C7" s="135"/>
      <c r="D7" s="135"/>
      <c r="E7" s="135"/>
      <c r="F7" s="135"/>
      <c r="G7" s="135"/>
      <c r="H7" s="135"/>
      <c r="I7" s="135"/>
    </row>
    <row r="8" spans="1:9" ht="18.75" x14ac:dyDescent="0.25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x14ac:dyDescent="0.25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x14ac:dyDescent="0.25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25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41" t="s">
        <v>68</v>
      </c>
      <c r="B15" s="133" t="s">
        <v>16</v>
      </c>
      <c r="C15" s="15" t="s">
        <v>5</v>
      </c>
      <c r="D15" s="54">
        <f>D16+D17+D18+D19+D20</f>
        <v>17895.900000000001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66263.200000000012</v>
      </c>
    </row>
    <row r="16" spans="1:9" ht="39" customHeight="1" x14ac:dyDescent="0.25">
      <c r="A16" s="141"/>
      <c r="B16" s="134"/>
      <c r="C16" s="16" t="s">
        <v>6</v>
      </c>
      <c r="D16" s="12">
        <f>D22+D64+D76+D100+D118+D136+D154</f>
        <v>16140.2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62709.600000000006</v>
      </c>
    </row>
    <row r="17" spans="1:12" ht="94.5" customHeight="1" x14ac:dyDescent="0.25">
      <c r="A17" s="141"/>
      <c r="B17" s="134"/>
      <c r="C17" s="16" t="s">
        <v>17</v>
      </c>
      <c r="D17" s="12">
        <f t="shared" ref="D17:H20" si="1">D23+D65+D77+D101+D119+D137</f>
        <v>550.9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550.9</v>
      </c>
    </row>
    <row r="18" spans="1:12" ht="92.25" customHeight="1" x14ac:dyDescent="0.25">
      <c r="A18" s="141"/>
      <c r="B18" s="134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41"/>
      <c r="B19" s="134"/>
      <c r="C19" s="16" t="s">
        <v>8</v>
      </c>
      <c r="D19" s="12">
        <f t="shared" si="1"/>
        <v>210.1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1205.2</v>
      </c>
    </row>
    <row r="20" spans="1:12" ht="75.75" customHeight="1" x14ac:dyDescent="0.25">
      <c r="A20" s="141"/>
      <c r="B20" s="134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26" t="s">
        <v>69</v>
      </c>
      <c r="B21" s="120" t="s">
        <v>16</v>
      </c>
      <c r="C21" s="10" t="s">
        <v>5</v>
      </c>
      <c r="D21" s="53">
        <f t="shared" ref="D21:I21" si="2">+D22+D23+D24+D25+D26</f>
        <v>10223.1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45187.8</v>
      </c>
      <c r="K21" s="55"/>
      <c r="L21" s="55"/>
    </row>
    <row r="22" spans="1:12" ht="15.75" x14ac:dyDescent="0.25">
      <c r="A22" s="126"/>
      <c r="B22" s="121"/>
      <c r="C22" s="11" t="s">
        <v>10</v>
      </c>
      <c r="D22" s="2">
        <f t="shared" ref="D22:H26" si="3">D28+D34+D40+D46+D52+D58</f>
        <v>9588.7999999999993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43555.600000000006</v>
      </c>
      <c r="L22" s="55"/>
    </row>
    <row r="23" spans="1:12" ht="15.75" x14ac:dyDescent="0.25">
      <c r="A23" s="126"/>
      <c r="B23" s="121"/>
      <c r="C23" s="11" t="s">
        <v>18</v>
      </c>
      <c r="D23" s="2">
        <f t="shared" si="3"/>
        <v>423.5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423.5</v>
      </c>
    </row>
    <row r="24" spans="1:12" ht="15.75" x14ac:dyDescent="0.25">
      <c r="A24" s="126"/>
      <c r="B24" s="121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26"/>
      <c r="B25" s="121"/>
      <c r="C25" s="11" t="s">
        <v>12</v>
      </c>
      <c r="D25" s="2">
        <f t="shared" si="3"/>
        <v>210.1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1205.2</v>
      </c>
    </row>
    <row r="26" spans="1:12" ht="15.75" x14ac:dyDescent="0.25">
      <c r="A26" s="126"/>
      <c r="B26" s="121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18" t="s">
        <v>34</v>
      </c>
      <c r="B27" s="120" t="s">
        <v>19</v>
      </c>
      <c r="C27" s="10" t="s">
        <v>5</v>
      </c>
      <c r="D27" s="53">
        <f>D28+D29+D30+D31+D32</f>
        <v>6289.3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4007.7</v>
      </c>
    </row>
    <row r="28" spans="1:12" ht="15.75" x14ac:dyDescent="0.25">
      <c r="A28" s="118"/>
      <c r="B28" s="121"/>
      <c r="C28" s="11" t="s">
        <v>10</v>
      </c>
      <c r="D28" s="5">
        <v>5955.5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18"/>
      <c r="B29" s="121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123</v>
      </c>
    </row>
    <row r="30" spans="1:12" ht="15.75" x14ac:dyDescent="0.25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18"/>
      <c r="B31" s="121"/>
      <c r="C31" s="11" t="s">
        <v>12</v>
      </c>
      <c r="D31" s="2">
        <v>210.1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1205.2</v>
      </c>
    </row>
    <row r="32" spans="1:12" ht="15.75" x14ac:dyDescent="0.25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8" t="s">
        <v>35</v>
      </c>
      <c r="B33" s="120" t="s">
        <v>19</v>
      </c>
      <c r="C33" s="10" t="s">
        <v>5</v>
      </c>
      <c r="D33" s="53">
        <f t="shared" ref="D33:I33" si="5">+D34+D35+D36+D38+D37</f>
        <v>0.5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8.5</v>
      </c>
    </row>
    <row r="34" spans="1:9" ht="15.75" x14ac:dyDescent="0.25">
      <c r="A34" s="118"/>
      <c r="B34" s="121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8.5</v>
      </c>
    </row>
    <row r="35" spans="1:9" ht="15.75" x14ac:dyDescent="0.25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18" t="s">
        <v>36</v>
      </c>
      <c r="B39" s="120" t="s">
        <v>19</v>
      </c>
      <c r="C39" s="10" t="s">
        <v>5</v>
      </c>
      <c r="D39" s="53">
        <f t="shared" ref="D39:I39" si="6">+D43+D40+D41+D42+D44</f>
        <v>339.7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1871.7</v>
      </c>
    </row>
    <row r="40" spans="1:9" ht="15.75" x14ac:dyDescent="0.25">
      <c r="A40" s="118"/>
      <c r="B40" s="121"/>
      <c r="C40" s="11" t="s">
        <v>10</v>
      </c>
      <c r="D40" s="5">
        <v>339.7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1871.7</v>
      </c>
    </row>
    <row r="41" spans="1:9" ht="15.75" x14ac:dyDescent="0.25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18" t="s">
        <v>37</v>
      </c>
      <c r="B45" s="120" t="s">
        <v>19</v>
      </c>
      <c r="C45" s="10" t="s">
        <v>5</v>
      </c>
      <c r="D45" s="53">
        <f t="shared" ref="D45:I45" si="7">D46+D47+D48+D49+D50</f>
        <v>0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20</v>
      </c>
    </row>
    <row r="46" spans="1:9" ht="15.75" x14ac:dyDescent="0.25">
      <c r="A46" s="118"/>
      <c r="B46" s="131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8" t="s">
        <v>38</v>
      </c>
      <c r="B51" s="120" t="s">
        <v>19</v>
      </c>
      <c r="C51" s="10" t="s">
        <v>5</v>
      </c>
      <c r="D51" s="53">
        <f>D52+D53+D54+D55+D56</f>
        <v>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380.5</v>
      </c>
    </row>
    <row r="52" spans="1:9" ht="15.75" x14ac:dyDescent="0.25">
      <c r="A52" s="118"/>
      <c r="B52" s="121"/>
      <c r="C52" s="11" t="s">
        <v>10</v>
      </c>
      <c r="D52" s="5">
        <v>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80</v>
      </c>
    </row>
    <row r="53" spans="1:9" ht="15.75" x14ac:dyDescent="0.25">
      <c r="A53" s="118"/>
      <c r="B53" s="121"/>
      <c r="C53" s="11" t="s">
        <v>18</v>
      </c>
      <c r="D53" s="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300.5</v>
      </c>
    </row>
    <row r="54" spans="1:9" ht="15.75" x14ac:dyDescent="0.25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26" t="s">
        <v>39</v>
      </c>
      <c r="B57" s="120" t="s">
        <v>19</v>
      </c>
      <c r="C57" s="10" t="s">
        <v>5</v>
      </c>
      <c r="D57" s="53">
        <f t="shared" ref="D57:I57" si="8">D58+D59+D60+D61+D62</f>
        <v>3593.6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16766</v>
      </c>
    </row>
    <row r="58" spans="1:9" ht="15.75" x14ac:dyDescent="0.25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26"/>
      <c r="B59" s="121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300.5</v>
      </c>
    </row>
    <row r="60" spans="1:9" ht="15.75" x14ac:dyDescent="0.25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0" t="s">
        <v>70</v>
      </c>
      <c r="B63" s="120" t="s">
        <v>19</v>
      </c>
      <c r="C63" s="10" t="s">
        <v>5</v>
      </c>
      <c r="D63" s="53">
        <f>D64+D65+D66+D67+D68</f>
        <v>10.6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</v>
      </c>
    </row>
    <row r="64" spans="1:9" ht="15.75" x14ac:dyDescent="0.25">
      <c r="A64" s="130"/>
      <c r="B64" s="121"/>
      <c r="C64" s="11" t="s">
        <v>10</v>
      </c>
      <c r="D64" s="2">
        <f t="shared" ref="D64:H68" si="9">D70</f>
        <v>10.6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</v>
      </c>
    </row>
    <row r="65" spans="1:9" ht="15.75" x14ac:dyDescent="0.25">
      <c r="A65" s="130"/>
      <c r="B65" s="121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0"/>
      <c r="B66" s="121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0"/>
      <c r="B67" s="121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0"/>
      <c r="B68" s="122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26" t="s">
        <v>40</v>
      </c>
      <c r="B69" s="120" t="s">
        <v>19</v>
      </c>
      <c r="C69" s="10" t="s">
        <v>5</v>
      </c>
      <c r="D69" s="53">
        <f t="shared" ref="D69:I69" si="10">+D70+D71+D72+D73+D74</f>
        <v>10.6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</v>
      </c>
    </row>
    <row r="70" spans="1:9" ht="15.75" x14ac:dyDescent="0.25">
      <c r="A70" s="126"/>
      <c r="B70" s="121"/>
      <c r="C70" s="11" t="s">
        <v>10</v>
      </c>
      <c r="D70" s="2">
        <v>10.6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</v>
      </c>
    </row>
    <row r="71" spans="1:9" ht="15.75" x14ac:dyDescent="0.25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0" t="s">
        <v>71</v>
      </c>
      <c r="B75" s="120" t="s">
        <v>19</v>
      </c>
      <c r="C75" s="10" t="s">
        <v>5</v>
      </c>
      <c r="D75" s="53">
        <f t="shared" ref="D75:I75" si="12">D76+D77+D78+D79+D80</f>
        <v>1800.1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8147.7</v>
      </c>
    </row>
    <row r="76" spans="1:9" ht="15.75" x14ac:dyDescent="0.25">
      <c r="A76" s="130"/>
      <c r="B76" s="121"/>
      <c r="C76" s="11" t="s">
        <v>10</v>
      </c>
      <c r="D76" s="2">
        <f t="shared" ref="D76:H80" si="13">D82+D88+D94</f>
        <v>1400.1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6947.7</v>
      </c>
    </row>
    <row r="77" spans="1:9" ht="15.75" x14ac:dyDescent="0.25">
      <c r="A77" s="130"/>
      <c r="B77" s="121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0"/>
      <c r="B78" s="121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0"/>
      <c r="B79" s="121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0"/>
      <c r="B80" s="122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26" t="s">
        <v>41</v>
      </c>
      <c r="B81" s="120" t="s">
        <v>19</v>
      </c>
      <c r="C81" s="10" t="s">
        <v>5</v>
      </c>
      <c r="D81" s="53">
        <f t="shared" ref="D81:I81" si="14">+D82+D83+D85+D86+D84</f>
        <v>1070.3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3825.8999999999996</v>
      </c>
    </row>
    <row r="82" spans="1:9" ht="15.75" x14ac:dyDescent="0.25">
      <c r="A82" s="126"/>
      <c r="B82" s="121"/>
      <c r="C82" s="11" t="s">
        <v>10</v>
      </c>
      <c r="D82" s="2">
        <v>1070.3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3825.8999999999996</v>
      </c>
    </row>
    <row r="83" spans="1:9" ht="15.75" x14ac:dyDescent="0.25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18" t="s">
        <v>47</v>
      </c>
      <c r="B87" s="120" t="s">
        <v>19</v>
      </c>
      <c r="C87" s="10" t="s">
        <v>5</v>
      </c>
      <c r="D87" s="53">
        <f t="shared" ref="D87:I87" si="15">+D88+D89+D91+D92+D90</f>
        <v>414.2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3426.2</v>
      </c>
    </row>
    <row r="88" spans="1:9" ht="15.75" x14ac:dyDescent="0.25">
      <c r="A88" s="119"/>
      <c r="B88" s="121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2295.5</v>
      </c>
    </row>
    <row r="89" spans="1:9" ht="15.75" x14ac:dyDescent="0.25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18" t="s">
        <v>48</v>
      </c>
      <c r="B93" s="120" t="s">
        <v>19</v>
      </c>
      <c r="C93" s="10" t="s">
        <v>5</v>
      </c>
      <c r="D93" s="53">
        <f t="shared" ref="D93:I93" si="17">+D94+D95+D97+D98+D96</f>
        <v>315.60000000000002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895.59999999999991</v>
      </c>
    </row>
    <row r="94" spans="1:9" ht="15.75" x14ac:dyDescent="0.25">
      <c r="A94" s="119"/>
      <c r="B94" s="121"/>
      <c r="C94" s="11" t="s">
        <v>10</v>
      </c>
      <c r="D94" s="2">
        <v>246.3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826.3</v>
      </c>
    </row>
    <row r="95" spans="1:9" ht="15.75" x14ac:dyDescent="0.25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28" t="s">
        <v>65</v>
      </c>
      <c r="B99" s="120" t="s">
        <v>19</v>
      </c>
      <c r="C99" s="10" t="s">
        <v>5</v>
      </c>
      <c r="D99" s="53">
        <f t="shared" ref="D99:I99" si="18">D100+D101+D102+D103+D104</f>
        <v>600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680</v>
      </c>
    </row>
    <row r="100" spans="1:9" ht="15.75" x14ac:dyDescent="0.25">
      <c r="A100" s="129"/>
      <c r="B100" s="121"/>
      <c r="C100" s="11" t="s">
        <v>10</v>
      </c>
      <c r="D100" s="2">
        <f t="shared" ref="D100:H104" si="19">D106+D112</f>
        <v>6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86</v>
      </c>
    </row>
    <row r="101" spans="1:9" ht="15.75" x14ac:dyDescent="0.25">
      <c r="A101" s="129"/>
      <c r="B101" s="121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29"/>
      <c r="B102" s="121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29"/>
      <c r="B103" s="121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29"/>
      <c r="B104" s="122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18" t="s">
        <v>49</v>
      </c>
      <c r="B105" s="120" t="s">
        <v>19</v>
      </c>
      <c r="C105" s="10" t="s">
        <v>5</v>
      </c>
      <c r="D105" s="53">
        <f t="shared" ref="D105:I105" si="20">+D106+D107+D109+D110+D108</f>
        <v>0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60</v>
      </c>
    </row>
    <row r="106" spans="1:9" ht="15.75" x14ac:dyDescent="0.25">
      <c r="A106" s="119"/>
      <c r="B106" s="121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18" t="s">
        <v>50</v>
      </c>
      <c r="B111" s="120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28" t="s">
        <v>66</v>
      </c>
      <c r="B117" s="120" t="s">
        <v>19</v>
      </c>
      <c r="C117" s="10" t="s">
        <v>5</v>
      </c>
      <c r="D117" s="53">
        <f t="shared" ref="D117:I117" si="22">D118+D119+D120+D121+D122</f>
        <v>179.7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821.7</v>
      </c>
    </row>
    <row r="118" spans="1:9" ht="15.75" x14ac:dyDescent="0.25">
      <c r="A118" s="129"/>
      <c r="B118" s="121"/>
      <c r="C118" s="11" t="s">
        <v>10</v>
      </c>
      <c r="D118" s="2">
        <f t="shared" ref="D118:H122" si="23">D124+D130</f>
        <v>179.7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821.7</v>
      </c>
    </row>
    <row r="119" spans="1:9" ht="15.75" x14ac:dyDescent="0.25">
      <c r="A119" s="129"/>
      <c r="B119" s="121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29"/>
      <c r="B120" s="121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29"/>
      <c r="B121" s="121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29"/>
      <c r="B122" s="122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18" t="s">
        <v>51</v>
      </c>
      <c r="B123" s="120" t="s">
        <v>19</v>
      </c>
      <c r="C123" s="10" t="s">
        <v>5</v>
      </c>
      <c r="D123" s="53">
        <f t="shared" ref="D123:I123" si="24">+D124+D125+D127+D128+D126</f>
        <v>179.7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819.7</v>
      </c>
    </row>
    <row r="124" spans="1:9" ht="15.75" x14ac:dyDescent="0.25">
      <c r="A124" s="119"/>
      <c r="B124" s="121"/>
      <c r="C124" s="11" t="s">
        <v>10</v>
      </c>
      <c r="D124" s="2">
        <v>179.7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819.7</v>
      </c>
    </row>
    <row r="125" spans="1:9" ht="15.75" x14ac:dyDescent="0.25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18" t="s">
        <v>52</v>
      </c>
      <c r="B129" s="120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</v>
      </c>
    </row>
    <row r="130" spans="1:9" ht="15.75" x14ac:dyDescent="0.25">
      <c r="A130" s="119"/>
      <c r="B130" s="121"/>
      <c r="C130" s="11" t="s">
        <v>10</v>
      </c>
      <c r="D130" s="2">
        <v>0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</v>
      </c>
    </row>
    <row r="131" spans="1:9" ht="15.75" x14ac:dyDescent="0.25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28" t="s">
        <v>53</v>
      </c>
      <c r="B135" s="120" t="s">
        <v>19</v>
      </c>
      <c r="C135" s="10" t="s">
        <v>5</v>
      </c>
      <c r="D135" s="53">
        <f t="shared" ref="D135:I135" si="25">+D136+D137+D139+D140+D138</f>
        <v>5082.3999999999996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11372.999999999998</v>
      </c>
    </row>
    <row r="136" spans="1:9" ht="15.75" x14ac:dyDescent="0.25">
      <c r="A136" s="129"/>
      <c r="B136" s="121"/>
      <c r="C136" s="11" t="s">
        <v>10</v>
      </c>
      <c r="D136" s="2">
        <f t="shared" ref="D136:H140" si="26">D142+D148</f>
        <v>4955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11245.599999999999</v>
      </c>
    </row>
    <row r="137" spans="1:9" ht="15.75" x14ac:dyDescent="0.25">
      <c r="A137" s="129"/>
      <c r="B137" s="121"/>
      <c r="C137" s="11" t="s">
        <v>18</v>
      </c>
      <c r="D137" s="2">
        <f t="shared" si="26"/>
        <v>127.4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127.4</v>
      </c>
    </row>
    <row r="138" spans="1:9" ht="15.75" x14ac:dyDescent="0.25">
      <c r="A138" s="129"/>
      <c r="B138" s="121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29"/>
      <c r="B139" s="121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29"/>
      <c r="B140" s="122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26" t="s">
        <v>54</v>
      </c>
      <c r="B141" s="120" t="s">
        <v>19</v>
      </c>
      <c r="C141" s="10" t="s">
        <v>5</v>
      </c>
      <c r="D141" s="53">
        <f t="shared" ref="D141:I141" si="27">+D142+D143+D145+D146+D144</f>
        <v>5072.3999999999996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11322.999999999998</v>
      </c>
    </row>
    <row r="142" spans="1:9" ht="15.75" x14ac:dyDescent="0.25">
      <c r="A142" s="127"/>
      <c r="B142" s="121"/>
      <c r="C142" s="11" t="s">
        <v>10</v>
      </c>
      <c r="D142" s="2">
        <v>4945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11195.599999999999</v>
      </c>
    </row>
    <row r="143" spans="1:9" ht="15.75" x14ac:dyDescent="0.25">
      <c r="A143" s="127"/>
      <c r="B143" s="121"/>
      <c r="C143" s="11" t="s">
        <v>18</v>
      </c>
      <c r="D143" s="2">
        <v>127.4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127.4</v>
      </c>
    </row>
    <row r="144" spans="1:9" ht="15.75" x14ac:dyDescent="0.25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28" t="s">
        <v>174</v>
      </c>
      <c r="B153" s="120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29"/>
      <c r="B154" s="121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29"/>
      <c r="B155" s="121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29"/>
      <c r="B156" s="121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29"/>
      <c r="B157" s="121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29"/>
      <c r="B158" s="122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18" t="s">
        <v>56</v>
      </c>
      <c r="B159" s="120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4</v>
      </c>
    </row>
    <row r="160" spans="1:9" ht="15.75" x14ac:dyDescent="0.25">
      <c r="A160" s="119"/>
      <c r="B160" s="121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4</v>
      </c>
    </row>
    <row r="161" spans="1:9" ht="15.75" x14ac:dyDescent="0.25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18" t="s">
        <v>175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25" t="s">
        <v>72</v>
      </c>
      <c r="C6" s="125"/>
      <c r="D6" s="125"/>
      <c r="E6" s="125"/>
      <c r="F6" s="125"/>
      <c r="G6" s="125"/>
      <c r="H6" s="125"/>
      <c r="I6" s="125"/>
    </row>
    <row r="7" spans="1:9" ht="19.5" x14ac:dyDescent="0.25">
      <c r="A7" s="45"/>
      <c r="B7" s="135" t="s">
        <v>79</v>
      </c>
      <c r="C7" s="135"/>
      <c r="D7" s="135"/>
      <c r="E7" s="135"/>
      <c r="F7" s="135"/>
      <c r="G7" s="135"/>
      <c r="H7" s="135"/>
      <c r="I7" s="135"/>
    </row>
    <row r="8" spans="1:9" ht="18.75" x14ac:dyDescent="0.25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ht="14.45" customHeight="1" x14ac:dyDescent="0.25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ht="14.45" customHeight="1" x14ac:dyDescent="0.25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25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41" t="s">
        <v>68</v>
      </c>
      <c r="B15" s="133" t="s">
        <v>16</v>
      </c>
      <c r="C15" s="15" t="s">
        <v>5</v>
      </c>
      <c r="D15" s="54">
        <f>D16+D17+D18+D19+D20</f>
        <v>17895.900000000001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66263.200000000012</v>
      </c>
    </row>
    <row r="16" spans="1:9" ht="39" customHeight="1" x14ac:dyDescent="0.25">
      <c r="A16" s="141"/>
      <c r="B16" s="134"/>
      <c r="C16" s="16" t="s">
        <v>6</v>
      </c>
      <c r="D16" s="12">
        <f>D22+D64+D76+D100+D118+D136+D154</f>
        <v>16140.2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62709.600000000006</v>
      </c>
    </row>
    <row r="17" spans="1:9" ht="94.5" customHeight="1" x14ac:dyDescent="0.25">
      <c r="A17" s="141"/>
      <c r="B17" s="134"/>
      <c r="C17" s="16" t="s">
        <v>17</v>
      </c>
      <c r="D17" s="12">
        <f t="shared" ref="D17:D20" si="1">D23+D65+D77+D101+D119+D137</f>
        <v>550.9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550.9</v>
      </c>
    </row>
    <row r="18" spans="1:9" ht="92.25" customHeight="1" x14ac:dyDescent="0.25">
      <c r="A18" s="141"/>
      <c r="B18" s="134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41"/>
      <c r="B19" s="134"/>
      <c r="C19" s="16" t="s">
        <v>8</v>
      </c>
      <c r="D19" s="12">
        <f t="shared" si="1"/>
        <v>210.1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1205.2</v>
      </c>
    </row>
    <row r="20" spans="1:9" ht="75.75" customHeight="1" x14ac:dyDescent="0.25">
      <c r="A20" s="141"/>
      <c r="B20" s="134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26" t="s">
        <v>69</v>
      </c>
      <c r="B21" s="120" t="s">
        <v>16</v>
      </c>
      <c r="C21" s="10" t="s">
        <v>5</v>
      </c>
      <c r="D21" s="53">
        <f t="shared" ref="D21" si="3">+D22+D23+D24+D25+D26</f>
        <v>10223.1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45187.8</v>
      </c>
    </row>
    <row r="22" spans="1:9" ht="15.75" x14ac:dyDescent="0.25">
      <c r="A22" s="126"/>
      <c r="B22" s="121"/>
      <c r="C22" s="11" t="s">
        <v>10</v>
      </c>
      <c r="D22" s="2">
        <f t="shared" ref="D22:D26" si="5">D28+D34+D40+D46+D52+D58</f>
        <v>9588.7999999999993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43555.600000000006</v>
      </c>
    </row>
    <row r="23" spans="1:9" ht="15.75" x14ac:dyDescent="0.25">
      <c r="A23" s="126"/>
      <c r="B23" s="121"/>
      <c r="C23" s="11" t="s">
        <v>18</v>
      </c>
      <c r="D23" s="2">
        <f t="shared" si="5"/>
        <v>423.5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423.5</v>
      </c>
    </row>
    <row r="24" spans="1:9" ht="15.75" x14ac:dyDescent="0.25">
      <c r="A24" s="126"/>
      <c r="B24" s="121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26"/>
      <c r="B25" s="121"/>
      <c r="C25" s="11" t="s">
        <v>12</v>
      </c>
      <c r="D25" s="2">
        <f t="shared" si="5"/>
        <v>210.1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1205.2</v>
      </c>
    </row>
    <row r="26" spans="1:9" ht="15.75" x14ac:dyDescent="0.25">
      <c r="A26" s="126"/>
      <c r="B26" s="121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18" t="s">
        <v>34</v>
      </c>
      <c r="B27" s="120" t="s">
        <v>19</v>
      </c>
      <c r="C27" s="10" t="s">
        <v>5</v>
      </c>
      <c r="D27" s="53">
        <f>D28+D29+D30+D31+D32</f>
        <v>6289.3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4007.7</v>
      </c>
    </row>
    <row r="28" spans="1:9" ht="15.75" x14ac:dyDescent="0.25">
      <c r="A28" s="118"/>
      <c r="B28" s="121"/>
      <c r="C28" s="11" t="s">
        <v>10</v>
      </c>
      <c r="D28" s="5">
        <v>5955.5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18"/>
      <c r="B29" s="121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123</v>
      </c>
    </row>
    <row r="30" spans="1:9" ht="15.75" x14ac:dyDescent="0.25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18"/>
      <c r="B31" s="121"/>
      <c r="C31" s="11" t="s">
        <v>12</v>
      </c>
      <c r="D31" s="2">
        <v>210.1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1205.2</v>
      </c>
    </row>
    <row r="32" spans="1:9" ht="15.75" x14ac:dyDescent="0.25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8" t="s">
        <v>35</v>
      </c>
      <c r="B33" s="120" t="s">
        <v>19</v>
      </c>
      <c r="C33" s="10" t="s">
        <v>5</v>
      </c>
      <c r="D33" s="53">
        <f t="shared" ref="D33" si="8">+D34+D35+D36+D38+D37</f>
        <v>0.5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8.5</v>
      </c>
    </row>
    <row r="34" spans="1:9" ht="15.75" x14ac:dyDescent="0.25">
      <c r="A34" s="118"/>
      <c r="B34" s="121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8.5</v>
      </c>
    </row>
    <row r="35" spans="1:9" ht="15.75" x14ac:dyDescent="0.25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18" t="s">
        <v>36</v>
      </c>
      <c r="B39" s="120" t="s">
        <v>19</v>
      </c>
      <c r="C39" s="10" t="s">
        <v>5</v>
      </c>
      <c r="D39" s="53">
        <f t="shared" ref="D39" si="10">+D43+D40+D41+D42+D44</f>
        <v>339.7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1871.7</v>
      </c>
    </row>
    <row r="40" spans="1:9" ht="15.75" x14ac:dyDescent="0.25">
      <c r="A40" s="118"/>
      <c r="B40" s="121"/>
      <c r="C40" s="11" t="s">
        <v>10</v>
      </c>
      <c r="D40" s="5">
        <v>339.7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1871.7</v>
      </c>
    </row>
    <row r="41" spans="1:9" ht="15.75" x14ac:dyDescent="0.25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18" t="s">
        <v>37</v>
      </c>
      <c r="B45" s="120" t="s">
        <v>19</v>
      </c>
      <c r="C45" s="11" t="s">
        <v>5</v>
      </c>
      <c r="D45" s="53">
        <f t="shared" ref="D45" si="12">D46+D47+D48+D49+D50</f>
        <v>0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20</v>
      </c>
    </row>
    <row r="46" spans="1:9" ht="15.75" x14ac:dyDescent="0.25">
      <c r="A46" s="118"/>
      <c r="B46" s="131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8" t="s">
        <v>38</v>
      </c>
      <c r="B51" s="120" t="s">
        <v>19</v>
      </c>
      <c r="C51" s="10" t="s">
        <v>5</v>
      </c>
      <c r="D51" s="53">
        <f>D52+D53+D54+D55+D56</f>
        <v>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380.5</v>
      </c>
    </row>
    <row r="52" spans="1:9" ht="15.75" x14ac:dyDescent="0.25">
      <c r="A52" s="118"/>
      <c r="B52" s="121"/>
      <c r="C52" s="11" t="s">
        <v>10</v>
      </c>
      <c r="D52" s="5">
        <v>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80</v>
      </c>
    </row>
    <row r="53" spans="1:9" ht="15.75" x14ac:dyDescent="0.25">
      <c r="A53" s="118"/>
      <c r="B53" s="121"/>
      <c r="C53" s="11" t="s">
        <v>18</v>
      </c>
      <c r="D53" s="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300.5</v>
      </c>
    </row>
    <row r="54" spans="1:9" ht="15.75" x14ac:dyDescent="0.25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26" t="s">
        <v>39</v>
      </c>
      <c r="B57" s="120" t="s">
        <v>19</v>
      </c>
      <c r="C57" s="10" t="s">
        <v>5</v>
      </c>
      <c r="D57" s="53">
        <f t="shared" ref="D57" si="14">D58+D59+D60+D61+D62</f>
        <v>3593.6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16766</v>
      </c>
    </row>
    <row r="58" spans="1:9" ht="15.75" x14ac:dyDescent="0.25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26"/>
      <c r="B59" s="121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300.5</v>
      </c>
    </row>
    <row r="60" spans="1:9" ht="15.75" x14ac:dyDescent="0.25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0" t="s">
        <v>70</v>
      </c>
      <c r="B63" s="120" t="s">
        <v>19</v>
      </c>
      <c r="C63" s="10" t="s">
        <v>5</v>
      </c>
      <c r="D63" s="53">
        <f>D64+D65+D66+D67+D68</f>
        <v>10.6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</v>
      </c>
    </row>
    <row r="64" spans="1:9" ht="15.75" x14ac:dyDescent="0.25">
      <c r="A64" s="130"/>
      <c r="B64" s="121"/>
      <c r="C64" s="11" t="s">
        <v>10</v>
      </c>
      <c r="D64" s="2">
        <f t="shared" ref="D64" si="16">D70</f>
        <v>10.6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</v>
      </c>
    </row>
    <row r="65" spans="1:9" ht="15.75" x14ac:dyDescent="0.25">
      <c r="A65" s="130"/>
      <c r="B65" s="121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0"/>
      <c r="B66" s="121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0"/>
      <c r="B67" s="121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0"/>
      <c r="B68" s="122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26" t="s">
        <v>40</v>
      </c>
      <c r="B69" s="120" t="s">
        <v>19</v>
      </c>
      <c r="C69" s="10" t="s">
        <v>5</v>
      </c>
      <c r="D69" s="53">
        <f t="shared" ref="D69" si="18">+D70+D71+D72+D73+D74</f>
        <v>10.6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</v>
      </c>
    </row>
    <row r="70" spans="1:9" ht="15.75" x14ac:dyDescent="0.25">
      <c r="A70" s="126"/>
      <c r="B70" s="121"/>
      <c r="C70" s="11" t="s">
        <v>10</v>
      </c>
      <c r="D70" s="2">
        <v>10.6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</v>
      </c>
    </row>
    <row r="71" spans="1:9" ht="15.75" x14ac:dyDescent="0.25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0" t="s">
        <v>71</v>
      </c>
      <c r="B75" s="120" t="s">
        <v>19</v>
      </c>
      <c r="C75" s="10" t="s">
        <v>5</v>
      </c>
      <c r="D75" s="53">
        <f t="shared" ref="D75" si="21">D76+D77+D78+D79+D80</f>
        <v>1800.1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8147.7</v>
      </c>
    </row>
    <row r="76" spans="1:9" ht="15.75" x14ac:dyDescent="0.25">
      <c r="A76" s="130"/>
      <c r="B76" s="121"/>
      <c r="C76" s="11" t="s">
        <v>10</v>
      </c>
      <c r="D76" s="2">
        <f t="shared" ref="D76:D80" si="23">D82+D88+D94</f>
        <v>1400.1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6947.7</v>
      </c>
    </row>
    <row r="77" spans="1:9" ht="15.75" x14ac:dyDescent="0.25">
      <c r="A77" s="130"/>
      <c r="B77" s="121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0"/>
      <c r="B78" s="121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0"/>
      <c r="B79" s="121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0"/>
      <c r="B80" s="122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26" t="s">
        <v>41</v>
      </c>
      <c r="B81" s="120" t="s">
        <v>19</v>
      </c>
      <c r="C81" s="10" t="s">
        <v>5</v>
      </c>
      <c r="D81" s="53">
        <f t="shared" ref="D81" si="25">+D82+D83+D85+D86+D84</f>
        <v>1070.3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3825.8999999999996</v>
      </c>
    </row>
    <row r="82" spans="1:9" ht="15.75" x14ac:dyDescent="0.25">
      <c r="A82" s="126"/>
      <c r="B82" s="121"/>
      <c r="C82" s="11" t="s">
        <v>10</v>
      </c>
      <c r="D82" s="2">
        <v>1070.3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3825.8999999999996</v>
      </c>
    </row>
    <row r="83" spans="1:9" ht="15.75" x14ac:dyDescent="0.25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18" t="s">
        <v>47</v>
      </c>
      <c r="B87" s="120" t="s">
        <v>19</v>
      </c>
      <c r="C87" s="10" t="s">
        <v>5</v>
      </c>
      <c r="D87" s="53">
        <f t="shared" ref="D87" si="27">+D88+D89+D91+D92+D90</f>
        <v>414.2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3426.2</v>
      </c>
    </row>
    <row r="88" spans="1:9" ht="15.75" x14ac:dyDescent="0.25">
      <c r="A88" s="119"/>
      <c r="B88" s="121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2295.5</v>
      </c>
    </row>
    <row r="89" spans="1:9" ht="15.75" x14ac:dyDescent="0.25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18" t="s">
        <v>48</v>
      </c>
      <c r="B93" s="120" t="s">
        <v>19</v>
      </c>
      <c r="C93" s="10" t="s">
        <v>5</v>
      </c>
      <c r="D93" s="53">
        <f t="shared" ref="D93" si="30">+D94+D95+D97+D98+D96</f>
        <v>315.60000000000002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895.59999999999991</v>
      </c>
    </row>
    <row r="94" spans="1:9" ht="15.75" x14ac:dyDescent="0.25">
      <c r="A94" s="119"/>
      <c r="B94" s="121"/>
      <c r="C94" s="11" t="s">
        <v>10</v>
      </c>
      <c r="D94" s="2">
        <v>246.3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826.3</v>
      </c>
    </row>
    <row r="95" spans="1:9" ht="15.75" x14ac:dyDescent="0.25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28" t="s">
        <v>65</v>
      </c>
      <c r="B99" s="120" t="s">
        <v>19</v>
      </c>
      <c r="C99" s="10" t="s">
        <v>5</v>
      </c>
      <c r="D99" s="53">
        <f t="shared" ref="D99" si="32">D100+D101+D102+D103+D104</f>
        <v>600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680</v>
      </c>
    </row>
    <row r="100" spans="1:9" ht="15.75" x14ac:dyDescent="0.25">
      <c r="A100" s="129"/>
      <c r="B100" s="121"/>
      <c r="C100" s="11" t="s">
        <v>10</v>
      </c>
      <c r="D100" s="2">
        <f t="shared" ref="D100:D104" si="34">D106+D112</f>
        <v>6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86</v>
      </c>
    </row>
    <row r="101" spans="1:9" ht="15.75" x14ac:dyDescent="0.25">
      <c r="A101" s="129"/>
      <c r="B101" s="121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29"/>
      <c r="B102" s="121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29"/>
      <c r="B103" s="121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29"/>
      <c r="B104" s="122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18" t="s">
        <v>49</v>
      </c>
      <c r="B105" s="120" t="s">
        <v>19</v>
      </c>
      <c r="C105" s="10" t="s">
        <v>5</v>
      </c>
      <c r="D105" s="53">
        <f t="shared" ref="D105" si="36">+D106+D107+D109+D110+D108</f>
        <v>0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60</v>
      </c>
    </row>
    <row r="106" spans="1:9" ht="15.75" x14ac:dyDescent="0.25">
      <c r="A106" s="119"/>
      <c r="B106" s="121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18" t="s">
        <v>50</v>
      </c>
      <c r="B111" s="120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28" t="s">
        <v>66</v>
      </c>
      <c r="B117" s="120" t="s">
        <v>19</v>
      </c>
      <c r="C117" s="10" t="s">
        <v>5</v>
      </c>
      <c r="D117" s="53">
        <f t="shared" ref="D117" si="40">D118+D119+D120+D121+D122</f>
        <v>179.7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821.7</v>
      </c>
    </row>
    <row r="118" spans="1:9" ht="15.75" x14ac:dyDescent="0.25">
      <c r="A118" s="129"/>
      <c r="B118" s="121"/>
      <c r="C118" s="11" t="s">
        <v>10</v>
      </c>
      <c r="D118" s="2">
        <f t="shared" ref="D118:D122" si="42">D124+D130</f>
        <v>179.7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821.7</v>
      </c>
    </row>
    <row r="119" spans="1:9" ht="15.75" x14ac:dyDescent="0.25">
      <c r="A119" s="129"/>
      <c r="B119" s="121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29"/>
      <c r="B120" s="121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29"/>
      <c r="B121" s="121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29"/>
      <c r="B122" s="122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18" t="s">
        <v>51</v>
      </c>
      <c r="B123" s="120" t="s">
        <v>19</v>
      </c>
      <c r="C123" s="10" t="s">
        <v>5</v>
      </c>
      <c r="D123" s="53">
        <f t="shared" ref="D123" si="44">+D124+D125+D127+D128+D126</f>
        <v>179.7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819.7</v>
      </c>
    </row>
    <row r="124" spans="1:9" ht="15.75" x14ac:dyDescent="0.25">
      <c r="A124" s="119"/>
      <c r="B124" s="121"/>
      <c r="C124" s="11" t="s">
        <v>10</v>
      </c>
      <c r="D124" s="2">
        <v>179.7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819.7</v>
      </c>
    </row>
    <row r="125" spans="1:9" ht="15.75" x14ac:dyDescent="0.25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18" t="s">
        <v>52</v>
      </c>
      <c r="B129" s="120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</v>
      </c>
    </row>
    <row r="130" spans="1:9" ht="15.75" x14ac:dyDescent="0.25">
      <c r="A130" s="119"/>
      <c r="B130" s="121"/>
      <c r="C130" s="11" t="s">
        <v>10</v>
      </c>
      <c r="D130" s="2">
        <v>0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</v>
      </c>
    </row>
    <row r="131" spans="1:9" ht="15.75" x14ac:dyDescent="0.25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28" t="s">
        <v>53</v>
      </c>
      <c r="B135" s="120" t="s">
        <v>19</v>
      </c>
      <c r="C135" s="10" t="s">
        <v>5</v>
      </c>
      <c r="D135" s="53">
        <f t="shared" ref="D135" si="46">+D136+D137+D139+D140+D138</f>
        <v>5082.3999999999996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11372.999999999998</v>
      </c>
    </row>
    <row r="136" spans="1:9" ht="15.75" x14ac:dyDescent="0.25">
      <c r="A136" s="129"/>
      <c r="B136" s="121"/>
      <c r="C136" s="11" t="s">
        <v>10</v>
      </c>
      <c r="D136" s="2">
        <f t="shared" ref="D136:D140" si="48">D142+D148</f>
        <v>4955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11245.599999999999</v>
      </c>
    </row>
    <row r="137" spans="1:9" ht="15.75" x14ac:dyDescent="0.25">
      <c r="A137" s="129"/>
      <c r="B137" s="121"/>
      <c r="C137" s="11" t="s">
        <v>18</v>
      </c>
      <c r="D137" s="2">
        <f t="shared" si="48"/>
        <v>127.4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127.4</v>
      </c>
    </row>
    <row r="138" spans="1:9" ht="15.75" x14ac:dyDescent="0.25">
      <c r="A138" s="129"/>
      <c r="B138" s="121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29"/>
      <c r="B139" s="121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29"/>
      <c r="B140" s="122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26" t="s">
        <v>54</v>
      </c>
      <c r="B141" s="120" t="s">
        <v>19</v>
      </c>
      <c r="C141" s="10" t="s">
        <v>5</v>
      </c>
      <c r="D141" s="53">
        <f t="shared" ref="D141" si="50">+D142+D143+D145+D146+D144</f>
        <v>5072.3999999999996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11322.999999999998</v>
      </c>
    </row>
    <row r="142" spans="1:9" ht="15.75" x14ac:dyDescent="0.25">
      <c r="A142" s="127"/>
      <c r="B142" s="121"/>
      <c r="C142" s="11" t="s">
        <v>10</v>
      </c>
      <c r="D142" s="2">
        <v>4945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11195.599999999999</v>
      </c>
    </row>
    <row r="143" spans="1:9" ht="15.75" x14ac:dyDescent="0.25">
      <c r="A143" s="127"/>
      <c r="B143" s="121"/>
      <c r="C143" s="11" t="s">
        <v>18</v>
      </c>
      <c r="D143" s="2">
        <v>127.4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127.4</v>
      </c>
    </row>
    <row r="144" spans="1:9" ht="15.75" x14ac:dyDescent="0.25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28" t="s">
        <v>67</v>
      </c>
      <c r="B153" s="120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29"/>
      <c r="B154" s="121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29"/>
      <c r="B155" s="121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29"/>
      <c r="B156" s="121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29"/>
      <c r="B157" s="121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29"/>
      <c r="B158" s="122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18" t="s">
        <v>56</v>
      </c>
      <c r="B159" s="120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4</v>
      </c>
    </row>
    <row r="160" spans="1:9" ht="15.75" x14ac:dyDescent="0.25">
      <c r="A160" s="119"/>
      <c r="B160" s="121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4</v>
      </c>
    </row>
    <row r="161" spans="1:9" ht="15.75" x14ac:dyDescent="0.25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18" t="s">
        <v>73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2024-12-02T01:41:35Z</dcterms:modified>
</cp:coreProperties>
</file>