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1160"/>
  </bookViews>
  <sheets>
    <sheet name="Лист1" sheetId="5" r:id="rId1"/>
    <sheet name="ресурсная" sheetId="8" r:id="rId2"/>
    <sheet name="прогнозная" sheetId="9" r:id="rId3"/>
  </sheets>
  <calcPr calcId="162913"/>
</workbook>
</file>

<file path=xl/calcChain.xml><?xml version="1.0" encoding="utf-8"?>
<calcChain xmlns="http://schemas.openxmlformats.org/spreadsheetml/2006/main">
  <c r="D177" i="9" l="1"/>
  <c r="D171" i="9"/>
  <c r="D158" i="9"/>
  <c r="D157" i="9"/>
  <c r="D156" i="9"/>
  <c r="D155" i="9"/>
  <c r="D154" i="9"/>
  <c r="D153" i="9"/>
  <c r="D147" i="9"/>
  <c r="D141" i="9"/>
  <c r="D140" i="9"/>
  <c r="D139" i="9"/>
  <c r="D138" i="9"/>
  <c r="D137" i="9"/>
  <c r="D136" i="9"/>
  <c r="D135" i="9"/>
  <c r="D129" i="9"/>
  <c r="D123" i="9"/>
  <c r="D122" i="9"/>
  <c r="D121" i="9"/>
  <c r="D120" i="9"/>
  <c r="D119" i="9"/>
  <c r="D118" i="9"/>
  <c r="D117" i="9"/>
  <c r="D111" i="9"/>
  <c r="D105" i="9"/>
  <c r="D104" i="9"/>
  <c r="D103" i="9"/>
  <c r="D102" i="9"/>
  <c r="D101" i="9"/>
  <c r="D100" i="9"/>
  <c r="D99" i="9"/>
  <c r="D93" i="9"/>
  <c r="D87" i="9"/>
  <c r="D81" i="9"/>
  <c r="D80" i="9"/>
  <c r="D79" i="9"/>
  <c r="D78" i="9"/>
  <c r="D77" i="9"/>
  <c r="D76" i="9"/>
  <c r="D75" i="9" s="1"/>
  <c r="D69" i="9"/>
  <c r="D68" i="9"/>
  <c r="D56" i="9" s="1"/>
  <c r="D26" i="9" s="1"/>
  <c r="D20" i="9" s="1"/>
  <c r="D67" i="9"/>
  <c r="D66" i="9"/>
  <c r="D65" i="9"/>
  <c r="D17" i="9" s="1"/>
  <c r="D64" i="9"/>
  <c r="D63" i="9"/>
  <c r="D57" i="9"/>
  <c r="D54" i="9"/>
  <c r="D24" i="9" s="1"/>
  <c r="D45" i="9"/>
  <c r="D39" i="9"/>
  <c r="D33" i="9"/>
  <c r="D27" i="9"/>
  <c r="D25" i="9"/>
  <c r="D23" i="9"/>
  <c r="D22" i="9"/>
  <c r="D19" i="9"/>
  <c r="D18" i="9" l="1"/>
  <c r="D21" i="9"/>
  <c r="D51" i="9"/>
  <c r="D16" i="9"/>
  <c r="D15" i="9" s="1"/>
  <c r="D129" i="8"/>
  <c r="D118" i="8" l="1"/>
  <c r="E15" i="9" l="1"/>
  <c r="F15" i="9"/>
  <c r="G15" i="9"/>
  <c r="H15" i="9"/>
  <c r="I15" i="9" l="1"/>
  <c r="D64" i="8"/>
  <c r="I182" i="9" l="1"/>
  <c r="I181" i="9"/>
  <c r="I180" i="9"/>
  <c r="I179" i="9"/>
  <c r="I178" i="9"/>
  <c r="H177" i="9"/>
  <c r="G177" i="9"/>
  <c r="I177" i="9" s="1"/>
  <c r="F177" i="9"/>
  <c r="E177" i="9"/>
  <c r="I176" i="9"/>
  <c r="I175" i="9"/>
  <c r="I174" i="9"/>
  <c r="I173" i="9"/>
  <c r="I172" i="9"/>
  <c r="H171" i="9"/>
  <c r="G171" i="9"/>
  <c r="F171" i="9"/>
  <c r="E171" i="9"/>
  <c r="I171" i="9"/>
  <c r="I170" i="9"/>
  <c r="I169" i="9"/>
  <c r="I168" i="9"/>
  <c r="I167" i="9"/>
  <c r="H165" i="9"/>
  <c r="G165" i="9"/>
  <c r="F165" i="9"/>
  <c r="E165" i="9"/>
  <c r="I165" i="9" s="1"/>
  <c r="I164" i="9"/>
  <c r="I163" i="9"/>
  <c r="I162" i="9"/>
  <c r="I161" i="9"/>
  <c r="I160" i="9"/>
  <c r="H159" i="9"/>
  <c r="G159" i="9"/>
  <c r="F159" i="9"/>
  <c r="I159" i="9" s="1"/>
  <c r="E159" i="9"/>
  <c r="H158" i="9"/>
  <c r="G158" i="9"/>
  <c r="F158" i="9"/>
  <c r="E158" i="9"/>
  <c r="I158" i="9"/>
  <c r="H157" i="9"/>
  <c r="G157" i="9"/>
  <c r="F157" i="9"/>
  <c r="E157" i="9"/>
  <c r="I157" i="9"/>
  <c r="H156" i="9"/>
  <c r="I156" i="9" s="1"/>
  <c r="G156" i="9"/>
  <c r="F156" i="9"/>
  <c r="E156" i="9"/>
  <c r="H155" i="9"/>
  <c r="H153" i="9" s="1"/>
  <c r="G155" i="9"/>
  <c r="F155" i="9"/>
  <c r="I155" i="9" s="1"/>
  <c r="E155" i="9"/>
  <c r="H154" i="9"/>
  <c r="G154" i="9"/>
  <c r="G153" i="9" s="1"/>
  <c r="F154" i="9"/>
  <c r="F153" i="9" s="1"/>
  <c r="E154" i="9"/>
  <c r="E153" i="9" s="1"/>
  <c r="I154" i="9"/>
  <c r="I152" i="9"/>
  <c r="I151" i="9"/>
  <c r="I150" i="9"/>
  <c r="I149" i="9"/>
  <c r="I148" i="9"/>
  <c r="H147" i="9"/>
  <c r="G147" i="9"/>
  <c r="F147" i="9"/>
  <c r="E147" i="9"/>
  <c r="I147" i="9"/>
  <c r="I146" i="9"/>
  <c r="I145" i="9"/>
  <c r="I144" i="9"/>
  <c r="I143" i="9"/>
  <c r="I142" i="9"/>
  <c r="H141" i="9"/>
  <c r="G141" i="9"/>
  <c r="F141" i="9"/>
  <c r="E141" i="9"/>
  <c r="H140" i="9"/>
  <c r="G140" i="9"/>
  <c r="F140" i="9"/>
  <c r="I140" i="9" s="1"/>
  <c r="E140" i="9"/>
  <c r="H139" i="9"/>
  <c r="G139" i="9"/>
  <c r="F139" i="9"/>
  <c r="E139" i="9"/>
  <c r="I139" i="9"/>
  <c r="H138" i="9"/>
  <c r="G138" i="9"/>
  <c r="F138" i="9"/>
  <c r="E138" i="9"/>
  <c r="I138" i="9"/>
  <c r="H137" i="9"/>
  <c r="I137" i="9" s="1"/>
  <c r="G137" i="9"/>
  <c r="F137" i="9"/>
  <c r="E137" i="9"/>
  <c r="H136" i="9"/>
  <c r="H135" i="9" s="1"/>
  <c r="G136" i="9"/>
  <c r="G135" i="9" s="1"/>
  <c r="F136" i="9"/>
  <c r="I136" i="9" s="1"/>
  <c r="E136" i="9"/>
  <c r="E135" i="9"/>
  <c r="I134" i="9"/>
  <c r="I133" i="9"/>
  <c r="I131" i="9"/>
  <c r="I130" i="9"/>
  <c r="I128" i="9"/>
  <c r="I127" i="9"/>
  <c r="I126" i="9"/>
  <c r="I125" i="9"/>
  <c r="I124" i="9"/>
  <c r="H123" i="9"/>
  <c r="G123" i="9"/>
  <c r="F123" i="9"/>
  <c r="E123" i="9"/>
  <c r="H122" i="9"/>
  <c r="G122" i="9"/>
  <c r="F122" i="9"/>
  <c r="E122" i="9"/>
  <c r="I122" i="9"/>
  <c r="H121" i="9"/>
  <c r="I121" i="9" s="1"/>
  <c r="G121" i="9"/>
  <c r="F121" i="9"/>
  <c r="E121" i="9"/>
  <c r="H120" i="9"/>
  <c r="G120" i="9"/>
  <c r="F120" i="9"/>
  <c r="E120" i="9"/>
  <c r="I120" i="9"/>
  <c r="H119" i="9"/>
  <c r="G119" i="9"/>
  <c r="F119" i="9"/>
  <c r="E119" i="9"/>
  <c r="I119" i="9"/>
  <c r="H118" i="9"/>
  <c r="G118" i="9"/>
  <c r="G117" i="9" s="1"/>
  <c r="F118" i="9"/>
  <c r="F117" i="9" s="1"/>
  <c r="E118" i="9"/>
  <c r="E117" i="9" s="1"/>
  <c r="I118" i="9"/>
  <c r="H117" i="9"/>
  <c r="I116" i="9"/>
  <c r="I115" i="9"/>
  <c r="I113" i="9"/>
  <c r="I112" i="9"/>
  <c r="H111" i="9"/>
  <c r="G111" i="9"/>
  <c r="F111" i="9"/>
  <c r="E111" i="9"/>
  <c r="I110" i="9"/>
  <c r="I109" i="9"/>
  <c r="I107" i="9"/>
  <c r="I106" i="9"/>
  <c r="H105" i="9"/>
  <c r="G105" i="9"/>
  <c r="F105" i="9"/>
  <c r="E105" i="9"/>
  <c r="H104" i="9"/>
  <c r="G104" i="9"/>
  <c r="F104" i="9"/>
  <c r="E104" i="9"/>
  <c r="I104" i="9"/>
  <c r="H103" i="9"/>
  <c r="I103" i="9" s="1"/>
  <c r="G103" i="9"/>
  <c r="F103" i="9"/>
  <c r="E103" i="9"/>
  <c r="H102" i="9"/>
  <c r="G102" i="9"/>
  <c r="G18" i="9" s="1"/>
  <c r="F102" i="9"/>
  <c r="F18" i="9" s="1"/>
  <c r="E102" i="9"/>
  <c r="H101" i="9"/>
  <c r="G101" i="9"/>
  <c r="F101" i="9"/>
  <c r="E101" i="9"/>
  <c r="E17" i="9" s="1"/>
  <c r="I101" i="9"/>
  <c r="H100" i="9"/>
  <c r="G100" i="9"/>
  <c r="G99" i="9" s="1"/>
  <c r="F100" i="9"/>
  <c r="F99" i="9" s="1"/>
  <c r="E100" i="9"/>
  <c r="E99" i="9" s="1"/>
  <c r="I100" i="9"/>
  <c r="I98" i="9"/>
  <c r="I97" i="9"/>
  <c r="I96" i="9"/>
  <c r="I95" i="9"/>
  <c r="I94" i="9"/>
  <c r="H93" i="9"/>
  <c r="G93" i="9"/>
  <c r="F93" i="9"/>
  <c r="E93" i="9"/>
  <c r="I92" i="9"/>
  <c r="I91" i="9"/>
  <c r="I90" i="9"/>
  <c r="I89" i="9"/>
  <c r="I88" i="9"/>
  <c r="H87" i="9"/>
  <c r="G87" i="9"/>
  <c r="F87" i="9"/>
  <c r="E87" i="9"/>
  <c r="I86" i="9"/>
  <c r="I85" i="9"/>
  <c r="I84" i="9"/>
  <c r="I83" i="9"/>
  <c r="I82" i="9"/>
  <c r="H81" i="9"/>
  <c r="G81" i="9"/>
  <c r="F81" i="9"/>
  <c r="E81" i="9"/>
  <c r="H80" i="9"/>
  <c r="G80" i="9"/>
  <c r="I80" i="9" s="1"/>
  <c r="F80" i="9"/>
  <c r="E80" i="9"/>
  <c r="H79" i="9"/>
  <c r="G79" i="9"/>
  <c r="F79" i="9"/>
  <c r="E79" i="9"/>
  <c r="I79" i="9" s="1"/>
  <c r="H78" i="9"/>
  <c r="G78" i="9"/>
  <c r="F78" i="9"/>
  <c r="E78" i="9"/>
  <c r="I77" i="9"/>
  <c r="H77" i="9"/>
  <c r="G77" i="9"/>
  <c r="F77" i="9"/>
  <c r="E77" i="9"/>
  <c r="H76" i="9"/>
  <c r="H75" i="9" s="1"/>
  <c r="G76" i="9"/>
  <c r="I76" i="9" s="1"/>
  <c r="F76" i="9"/>
  <c r="E76" i="9"/>
  <c r="F75" i="9"/>
  <c r="E75" i="9"/>
  <c r="I74" i="9"/>
  <c r="I73" i="9"/>
  <c r="I72" i="9"/>
  <c r="I71" i="9"/>
  <c r="I70" i="9"/>
  <c r="H69" i="9"/>
  <c r="G69" i="9"/>
  <c r="F69" i="9"/>
  <c r="E69" i="9"/>
  <c r="H68" i="9"/>
  <c r="H56" i="9" s="1"/>
  <c r="H26" i="9" s="1"/>
  <c r="H20" i="9" s="1"/>
  <c r="G68" i="9"/>
  <c r="G56" i="9" s="1"/>
  <c r="G26" i="9" s="1"/>
  <c r="G20" i="9" s="1"/>
  <c r="F68" i="9"/>
  <c r="F56" i="9" s="1"/>
  <c r="E68" i="9"/>
  <c r="I68" i="9"/>
  <c r="H67" i="9"/>
  <c r="G67" i="9"/>
  <c r="F67" i="9"/>
  <c r="E67" i="9"/>
  <c r="E19" i="9" s="1"/>
  <c r="I67" i="9"/>
  <c r="H66" i="9"/>
  <c r="G66" i="9"/>
  <c r="F66" i="9"/>
  <c r="E66" i="9"/>
  <c r="I66" i="9"/>
  <c r="H65" i="9"/>
  <c r="I65" i="9" s="1"/>
  <c r="G65" i="9"/>
  <c r="F65" i="9"/>
  <c r="E65" i="9"/>
  <c r="H64" i="9"/>
  <c r="H63" i="9" s="1"/>
  <c r="G64" i="9"/>
  <c r="G16" i="9" s="1"/>
  <c r="F64" i="9"/>
  <c r="I64" i="9" s="1"/>
  <c r="E64" i="9"/>
  <c r="I62" i="9"/>
  <c r="I60" i="9"/>
  <c r="I59" i="9"/>
  <c r="I58" i="9"/>
  <c r="H57" i="9"/>
  <c r="G57" i="9"/>
  <c r="F57" i="9"/>
  <c r="E57" i="9"/>
  <c r="E56" i="9"/>
  <c r="I56" i="9"/>
  <c r="H54" i="9"/>
  <c r="G54" i="9"/>
  <c r="F54" i="9"/>
  <c r="E54" i="9"/>
  <c r="G53" i="9"/>
  <c r="G23" i="9" s="1"/>
  <c r="G17" i="9" s="1"/>
  <c r="F53" i="9"/>
  <c r="E53" i="9"/>
  <c r="E51" i="9" s="1"/>
  <c r="I52" i="9"/>
  <c r="I50" i="9"/>
  <c r="I49" i="9"/>
  <c r="I48" i="9"/>
  <c r="I47" i="9"/>
  <c r="I46" i="9"/>
  <c r="H45" i="9"/>
  <c r="G45" i="9"/>
  <c r="F45" i="9"/>
  <c r="E45" i="9"/>
  <c r="I44" i="9"/>
  <c r="I42" i="9"/>
  <c r="I41" i="9"/>
  <c r="I40" i="9"/>
  <c r="H39" i="9"/>
  <c r="G39" i="9"/>
  <c r="F39" i="9"/>
  <c r="E39" i="9"/>
  <c r="I38" i="9"/>
  <c r="I36" i="9"/>
  <c r="I35" i="9"/>
  <c r="I34" i="9"/>
  <c r="H33" i="9"/>
  <c r="G33" i="9"/>
  <c r="F33" i="9"/>
  <c r="E33" i="9"/>
  <c r="I31" i="9"/>
  <c r="I30" i="9"/>
  <c r="I29" i="9"/>
  <c r="H27" i="9"/>
  <c r="G27" i="9"/>
  <c r="F27" i="9"/>
  <c r="E27" i="9"/>
  <c r="E26" i="9"/>
  <c r="E20" i="9" s="1"/>
  <c r="H25" i="9"/>
  <c r="G25" i="9"/>
  <c r="F25" i="9"/>
  <c r="E25" i="9"/>
  <c r="I25" i="9"/>
  <c r="H24" i="9"/>
  <c r="H18" i="9" s="1"/>
  <c r="G24" i="9"/>
  <c r="F24" i="9"/>
  <c r="E24" i="9"/>
  <c r="F23" i="9"/>
  <c r="F17" i="9" s="1"/>
  <c r="E23" i="9"/>
  <c r="H22" i="9"/>
  <c r="G22" i="9"/>
  <c r="F22" i="9"/>
  <c r="F16" i="9" s="1"/>
  <c r="E22" i="9"/>
  <c r="E16" i="9" s="1"/>
  <c r="I22" i="9"/>
  <c r="G19" i="9"/>
  <c r="F19" i="9"/>
  <c r="E18" i="9"/>
  <c r="H16" i="9"/>
  <c r="H154" i="8"/>
  <c r="G154" i="8"/>
  <c r="F154" i="8"/>
  <c r="E154" i="8"/>
  <c r="D154" i="8"/>
  <c r="H118" i="8"/>
  <c r="G118" i="8"/>
  <c r="F118" i="8"/>
  <c r="I45" i="9" l="1"/>
  <c r="I53" i="9"/>
  <c r="I141" i="9"/>
  <c r="I27" i="9"/>
  <c r="I69" i="9"/>
  <c r="I81" i="9"/>
  <c r="I123" i="9"/>
  <c r="I39" i="9"/>
  <c r="I57" i="9"/>
  <c r="I87" i="9"/>
  <c r="I129" i="9"/>
  <c r="I33" i="9"/>
  <c r="I93" i="9"/>
  <c r="I105" i="9"/>
  <c r="I111" i="9"/>
  <c r="I117" i="9"/>
  <c r="I153" i="9"/>
  <c r="I63" i="9"/>
  <c r="F26" i="9"/>
  <c r="F20" i="9" s="1"/>
  <c r="F51" i="9"/>
  <c r="I135" i="9"/>
  <c r="G21" i="9"/>
  <c r="H19" i="9"/>
  <c r="E63" i="9"/>
  <c r="G75" i="9"/>
  <c r="F135" i="9"/>
  <c r="H99" i="9"/>
  <c r="E21" i="9"/>
  <c r="F63" i="9"/>
  <c r="I102" i="9"/>
  <c r="I99" i="9" s="1"/>
  <c r="G51" i="9"/>
  <c r="I20" i="9"/>
  <c r="F21" i="9"/>
  <c r="G63" i="9"/>
  <c r="I19" i="9"/>
  <c r="I78" i="9"/>
  <c r="I75" i="9" s="1"/>
  <c r="H53" i="9"/>
  <c r="H177" i="8"/>
  <c r="H171" i="8"/>
  <c r="H165" i="8"/>
  <c r="H159" i="8"/>
  <c r="H158" i="8"/>
  <c r="H157" i="8"/>
  <c r="H156" i="8"/>
  <c r="H155" i="8"/>
  <c r="H153" i="8" s="1"/>
  <c r="H147" i="8"/>
  <c r="H141" i="8"/>
  <c r="H140" i="8"/>
  <c r="H139" i="8"/>
  <c r="H138" i="8"/>
  <c r="H137" i="8"/>
  <c r="H136" i="8"/>
  <c r="H135" i="8" s="1"/>
  <c r="H123" i="8"/>
  <c r="H122" i="8"/>
  <c r="H121" i="8"/>
  <c r="H120" i="8"/>
  <c r="H117" i="8" s="1"/>
  <c r="H119" i="8"/>
  <c r="H111" i="8"/>
  <c r="H105" i="8"/>
  <c r="H104" i="8"/>
  <c r="H103" i="8"/>
  <c r="H102" i="8"/>
  <c r="H101" i="8"/>
  <c r="H100" i="8"/>
  <c r="H99" i="8" s="1"/>
  <c r="H93" i="8"/>
  <c r="H87" i="8"/>
  <c r="H81" i="8"/>
  <c r="H80" i="8"/>
  <c r="H79" i="8"/>
  <c r="H78" i="8"/>
  <c r="H77" i="8"/>
  <c r="H17" i="8" s="1"/>
  <c r="H76" i="8"/>
  <c r="H75" i="8" s="1"/>
  <c r="H69" i="8"/>
  <c r="H68" i="8"/>
  <c r="H67" i="8"/>
  <c r="H66" i="8"/>
  <c r="H65" i="8"/>
  <c r="H64" i="8"/>
  <c r="H63" i="8"/>
  <c r="H57" i="8"/>
  <c r="H56" i="8"/>
  <c r="H54" i="8"/>
  <c r="H53" i="8"/>
  <c r="H51" i="8" s="1"/>
  <c r="H45" i="8"/>
  <c r="H39" i="8"/>
  <c r="H33" i="8"/>
  <c r="H27" i="8"/>
  <c r="H26" i="8"/>
  <c r="H25" i="8"/>
  <c r="H24" i="8"/>
  <c r="H23" i="8"/>
  <c r="H22" i="8"/>
  <c r="H20" i="8"/>
  <c r="G177" i="8"/>
  <c r="G171" i="8"/>
  <c r="G165" i="8"/>
  <c r="G159" i="8"/>
  <c r="G158" i="8"/>
  <c r="G157" i="8"/>
  <c r="G156" i="8"/>
  <c r="G155" i="8"/>
  <c r="G153" i="8" s="1"/>
  <c r="G147" i="8"/>
  <c r="G141" i="8"/>
  <c r="G140" i="8"/>
  <c r="G139" i="8"/>
  <c r="G138" i="8"/>
  <c r="G137" i="8"/>
  <c r="G136" i="8"/>
  <c r="G135" i="8" s="1"/>
  <c r="G123" i="8"/>
  <c r="G122" i="8"/>
  <c r="G121" i="8"/>
  <c r="G120" i="8"/>
  <c r="G117" i="8" s="1"/>
  <c r="G119" i="8"/>
  <c r="G111" i="8"/>
  <c r="G105" i="8"/>
  <c r="G104" i="8"/>
  <c r="G103" i="8"/>
  <c r="G102" i="8"/>
  <c r="G101" i="8"/>
  <c r="G100" i="8"/>
  <c r="G99" i="8" s="1"/>
  <c r="G93" i="8"/>
  <c r="G87" i="8"/>
  <c r="G81" i="8"/>
  <c r="G80" i="8"/>
  <c r="G79" i="8"/>
  <c r="G78" i="8"/>
  <c r="G77" i="8"/>
  <c r="G76" i="8"/>
  <c r="G75" i="8" s="1"/>
  <c r="G69" i="8"/>
  <c r="G68" i="8"/>
  <c r="G67" i="8"/>
  <c r="G66" i="8"/>
  <c r="G65" i="8"/>
  <c r="G53" i="8" s="1"/>
  <c r="G64" i="8"/>
  <c r="G63" i="8"/>
  <c r="G57" i="8"/>
  <c r="G56" i="8"/>
  <c r="G54" i="8"/>
  <c r="G45" i="8"/>
  <c r="G39" i="8"/>
  <c r="G33" i="8"/>
  <c r="G27" i="8"/>
  <c r="G26" i="8"/>
  <c r="G25" i="8"/>
  <c r="G19" i="8" s="1"/>
  <c r="G24" i="8"/>
  <c r="G22" i="8"/>
  <c r="G20" i="8"/>
  <c r="F177" i="8"/>
  <c r="F171" i="8"/>
  <c r="F165" i="8"/>
  <c r="F159" i="8"/>
  <c r="F158" i="8"/>
  <c r="F157" i="8"/>
  <c r="F156" i="8"/>
  <c r="F155" i="8"/>
  <c r="F153" i="8" s="1"/>
  <c r="F147" i="8"/>
  <c r="F141" i="8"/>
  <c r="F140" i="8"/>
  <c r="F139" i="8"/>
  <c r="F138" i="8"/>
  <c r="F137" i="8"/>
  <c r="F136" i="8"/>
  <c r="F135" i="8" s="1"/>
  <c r="F123" i="8"/>
  <c r="F122" i="8"/>
  <c r="F121" i="8"/>
  <c r="F120" i="8"/>
  <c r="F117" i="8" s="1"/>
  <c r="F119" i="8"/>
  <c r="F111" i="8"/>
  <c r="F105" i="8"/>
  <c r="F104" i="8"/>
  <c r="F103" i="8"/>
  <c r="F102" i="8"/>
  <c r="F101" i="8"/>
  <c r="F100" i="8"/>
  <c r="F99" i="8" s="1"/>
  <c r="F93" i="8"/>
  <c r="F87" i="8"/>
  <c r="F81" i="8"/>
  <c r="F80" i="8"/>
  <c r="F79" i="8"/>
  <c r="F78" i="8"/>
  <c r="F77" i="8"/>
  <c r="F76" i="8"/>
  <c r="F75" i="8" s="1"/>
  <c r="F69" i="8"/>
  <c r="F68" i="8"/>
  <c r="F67" i="8"/>
  <c r="F66" i="8"/>
  <c r="F65" i="8"/>
  <c r="F53" i="8" s="1"/>
  <c r="F64" i="8"/>
  <c r="F63" i="8"/>
  <c r="F57" i="8"/>
  <c r="F56" i="8"/>
  <c r="F54" i="8"/>
  <c r="F45" i="8"/>
  <c r="F39" i="8"/>
  <c r="F33" i="8"/>
  <c r="F27" i="8"/>
  <c r="F26" i="8"/>
  <c r="F25" i="8"/>
  <c r="F19" i="8" s="1"/>
  <c r="F24" i="8"/>
  <c r="F22" i="8"/>
  <c r="F20" i="8"/>
  <c r="F18" i="8"/>
  <c r="H23" i="9" l="1"/>
  <c r="H51" i="9"/>
  <c r="I54" i="9"/>
  <c r="I51" i="9" s="1"/>
  <c r="I16" i="9"/>
  <c r="I26" i="9"/>
  <c r="G16" i="8"/>
  <c r="F16" i="8"/>
  <c r="H21" i="8"/>
  <c r="H16" i="8"/>
  <c r="H19" i="8"/>
  <c r="H18" i="8"/>
  <c r="G18" i="8"/>
  <c r="G51" i="8"/>
  <c r="G23" i="8"/>
  <c r="F51" i="8"/>
  <c r="F23" i="8"/>
  <c r="F17" i="8" s="1"/>
  <c r="E177" i="8"/>
  <c r="D177" i="8"/>
  <c r="E171" i="8"/>
  <c r="D171" i="8"/>
  <c r="E165" i="8"/>
  <c r="E159" i="8"/>
  <c r="E158" i="8"/>
  <c r="D158" i="8"/>
  <c r="E157" i="8"/>
  <c r="D157" i="8"/>
  <c r="E156" i="8"/>
  <c r="D156" i="8"/>
  <c r="E155" i="8"/>
  <c r="D155" i="8"/>
  <c r="E153" i="8"/>
  <c r="D153" i="8"/>
  <c r="E147" i="8"/>
  <c r="D147" i="8"/>
  <c r="E141" i="8"/>
  <c r="D141" i="8"/>
  <c r="E140" i="8"/>
  <c r="D140" i="8"/>
  <c r="E139" i="8"/>
  <c r="D139" i="8"/>
  <c r="E138" i="8"/>
  <c r="D138" i="8"/>
  <c r="E137" i="8"/>
  <c r="D137" i="8"/>
  <c r="E136" i="8"/>
  <c r="D136" i="8"/>
  <c r="E123" i="8"/>
  <c r="D123" i="8"/>
  <c r="E122" i="8"/>
  <c r="D122" i="8"/>
  <c r="E121" i="8"/>
  <c r="D121" i="8"/>
  <c r="E120" i="8"/>
  <c r="D120" i="8"/>
  <c r="E119" i="8"/>
  <c r="D119" i="8"/>
  <c r="E118" i="8"/>
  <c r="E111" i="8"/>
  <c r="D111" i="8"/>
  <c r="E105" i="8"/>
  <c r="D105" i="8"/>
  <c r="E104" i="8"/>
  <c r="D104" i="8"/>
  <c r="E103" i="8"/>
  <c r="D103" i="8"/>
  <c r="E102" i="8"/>
  <c r="D102" i="8"/>
  <c r="E101" i="8"/>
  <c r="D101" i="8"/>
  <c r="E100" i="8"/>
  <c r="E99" i="8" s="1"/>
  <c r="D100" i="8"/>
  <c r="E93" i="8"/>
  <c r="D93" i="8"/>
  <c r="E87" i="8"/>
  <c r="D87" i="8"/>
  <c r="E81" i="8"/>
  <c r="D81" i="8"/>
  <c r="E80" i="8"/>
  <c r="E20" i="8" s="1"/>
  <c r="D80" i="8"/>
  <c r="E79" i="8"/>
  <c r="D79" i="8"/>
  <c r="E78" i="8"/>
  <c r="D78" i="8"/>
  <c r="E77" i="8"/>
  <c r="D77" i="8"/>
  <c r="E76" i="8"/>
  <c r="D76" i="8"/>
  <c r="E69" i="8"/>
  <c r="D69" i="8"/>
  <c r="E68" i="8"/>
  <c r="D68" i="8"/>
  <c r="D56" i="8" s="1"/>
  <c r="D26" i="8" s="1"/>
  <c r="D20" i="8" s="1"/>
  <c r="E67" i="8"/>
  <c r="E63" i="8" s="1"/>
  <c r="D67" i="8"/>
  <c r="D63" i="8" s="1"/>
  <c r="E66" i="8"/>
  <c r="D66" i="8"/>
  <c r="E65" i="8"/>
  <c r="D65" i="8"/>
  <c r="E64" i="8"/>
  <c r="E57" i="8"/>
  <c r="D57" i="8"/>
  <c r="E56" i="8"/>
  <c r="E54" i="8"/>
  <c r="E24" i="8" s="1"/>
  <c r="D54" i="8"/>
  <c r="E53" i="8"/>
  <c r="E51" i="8"/>
  <c r="E45" i="8"/>
  <c r="D45" i="8"/>
  <c r="E39" i="8"/>
  <c r="D39" i="8"/>
  <c r="E33" i="8"/>
  <c r="D33" i="8"/>
  <c r="E27" i="8"/>
  <c r="D27" i="8"/>
  <c r="E26" i="8"/>
  <c r="E25" i="8"/>
  <c r="E19" i="8" s="1"/>
  <c r="D25" i="8"/>
  <c r="D19" i="8" s="1"/>
  <c r="D24" i="8"/>
  <c r="E23" i="8"/>
  <c r="E22" i="8"/>
  <c r="D22" i="8"/>
  <c r="D16" i="8" l="1"/>
  <c r="I24" i="9"/>
  <c r="H21" i="9"/>
  <c r="H17" i="9"/>
  <c r="I23" i="9"/>
  <c r="H15" i="8"/>
  <c r="D99" i="8"/>
  <c r="F15" i="8"/>
  <c r="G17" i="8"/>
  <c r="G15" i="8" s="1"/>
  <c r="G21" i="8"/>
  <c r="F21" i="8"/>
  <c r="E18" i="8"/>
  <c r="E135" i="8"/>
  <c r="D135" i="8"/>
  <c r="E117" i="8"/>
  <c r="D117" i="8"/>
  <c r="E16" i="8"/>
  <c r="E75" i="8"/>
  <c r="D18" i="8"/>
  <c r="E21" i="8"/>
  <c r="D51" i="8"/>
  <c r="E17" i="8"/>
  <c r="D75" i="8"/>
  <c r="D23" i="8"/>
  <c r="D17" i="8" s="1"/>
  <c r="I21" i="9" l="1"/>
  <c r="D15" i="8"/>
  <c r="D21" i="8"/>
  <c r="I17" i="9"/>
  <c r="I18" i="9"/>
  <c r="E15" i="8"/>
  <c r="I182" i="8" l="1"/>
  <c r="I181" i="8"/>
  <c r="I180" i="8"/>
  <c r="I179" i="8"/>
  <c r="I178" i="8"/>
  <c r="I176" i="8"/>
  <c r="I175" i="8"/>
  <c r="I174" i="8"/>
  <c r="I173" i="8"/>
  <c r="I172" i="8"/>
  <c r="I170" i="8"/>
  <c r="I169" i="8"/>
  <c r="I168" i="8"/>
  <c r="I167" i="8"/>
  <c r="I177" i="8" l="1"/>
  <c r="I171" i="8"/>
  <c r="I165" i="8"/>
  <c r="I164" i="8" l="1"/>
  <c r="I163" i="8"/>
  <c r="I162" i="8"/>
  <c r="I161" i="8"/>
  <c r="I160" i="8"/>
  <c r="I157" i="8"/>
  <c r="I156" i="8"/>
  <c r="I154" i="8"/>
  <c r="I152" i="8"/>
  <c r="I151" i="8"/>
  <c r="I150" i="8"/>
  <c r="I149" i="8"/>
  <c r="I148" i="8"/>
  <c r="I146" i="8"/>
  <c r="I145" i="8"/>
  <c r="I144" i="8"/>
  <c r="I143" i="8"/>
  <c r="I142" i="8"/>
  <c r="I140" i="8"/>
  <c r="I138" i="8"/>
  <c r="I134" i="8"/>
  <c r="I133" i="8"/>
  <c r="I131" i="8"/>
  <c r="I130" i="8"/>
  <c r="I128" i="8"/>
  <c r="I127" i="8"/>
  <c r="I126" i="8"/>
  <c r="I125" i="8"/>
  <c r="I124" i="8"/>
  <c r="I122" i="8"/>
  <c r="I120" i="8"/>
  <c r="I116" i="8"/>
  <c r="I115" i="8"/>
  <c r="I113" i="8"/>
  <c r="I112" i="8"/>
  <c r="I110" i="8"/>
  <c r="I109" i="8"/>
  <c r="I107" i="8"/>
  <c r="I106" i="8"/>
  <c r="I104" i="8"/>
  <c r="I102" i="8"/>
  <c r="I98" i="8"/>
  <c r="I97" i="8"/>
  <c r="I96" i="8"/>
  <c r="I95" i="8"/>
  <c r="I94" i="8"/>
  <c r="I92" i="8"/>
  <c r="I91" i="8"/>
  <c r="I90" i="8"/>
  <c r="I89" i="8"/>
  <c r="I88" i="8"/>
  <c r="I86" i="8"/>
  <c r="I85" i="8"/>
  <c r="I84" i="8"/>
  <c r="I83" i="8"/>
  <c r="I82" i="8"/>
  <c r="I81" i="8" s="1"/>
  <c r="I74" i="8"/>
  <c r="I73" i="8"/>
  <c r="I72" i="8"/>
  <c r="I71" i="8"/>
  <c r="I70" i="8"/>
  <c r="I62" i="8"/>
  <c r="I60" i="8"/>
  <c r="I59" i="8"/>
  <c r="I58" i="8"/>
  <c r="I52" i="8"/>
  <c r="I50" i="8"/>
  <c r="I49" i="8"/>
  <c r="I48" i="8"/>
  <c r="I47" i="8"/>
  <c r="I46" i="8"/>
  <c r="I44" i="8"/>
  <c r="I42" i="8"/>
  <c r="I41" i="8"/>
  <c r="I40" i="8"/>
  <c r="I38" i="8"/>
  <c r="I36" i="8"/>
  <c r="I35" i="8"/>
  <c r="I34" i="8"/>
  <c r="I31" i="8"/>
  <c r="I30" i="8"/>
  <c r="I29" i="8"/>
  <c r="I159" i="8" l="1"/>
  <c r="I147" i="8"/>
  <c r="I118" i="8"/>
  <c r="I100" i="8"/>
  <c r="I39" i="8"/>
  <c r="I105" i="8"/>
  <c r="I137" i="8"/>
  <c r="I27" i="8"/>
  <c r="I22" i="8"/>
  <c r="I54" i="8"/>
  <c r="I64" i="8"/>
  <c r="I66" i="8"/>
  <c r="I68" i="8"/>
  <c r="I69" i="8"/>
  <c r="I93" i="8"/>
  <c r="I123" i="8"/>
  <c r="I129" i="8"/>
  <c r="I141" i="8"/>
  <c r="I24" i="8"/>
  <c r="I23" i="8"/>
  <c r="I25" i="8"/>
  <c r="I33" i="8"/>
  <c r="I45" i="8"/>
  <c r="I57" i="8"/>
  <c r="I65" i="8"/>
  <c r="I53" i="8" s="1"/>
  <c r="I67" i="8"/>
  <c r="I87" i="8"/>
  <c r="I101" i="8"/>
  <c r="I103" i="8"/>
  <c r="I111" i="8"/>
  <c r="I119" i="8"/>
  <c r="I136" i="8"/>
  <c r="I155" i="8"/>
  <c r="I158" i="8"/>
  <c r="I76" i="8"/>
  <c r="I77" i="8"/>
  <c r="I78" i="8"/>
  <c r="I79" i="8"/>
  <c r="I80" i="8"/>
  <c r="I121" i="8"/>
  <c r="I139" i="8"/>
  <c r="I63" i="8" l="1"/>
  <c r="I117" i="8"/>
  <c r="I19" i="8"/>
  <c r="I135" i="8"/>
  <c r="I17" i="8"/>
  <c r="I99" i="8"/>
  <c r="I153" i="8"/>
  <c r="I56" i="8"/>
  <c r="I51" i="8" s="1"/>
  <c r="I18" i="8"/>
  <c r="I75" i="8"/>
  <c r="I26" i="8" l="1"/>
  <c r="I21" i="8" s="1"/>
  <c r="I20" i="8" l="1"/>
  <c r="I16" i="8"/>
  <c r="I15" i="8"/>
</calcChain>
</file>

<file path=xl/sharedStrings.xml><?xml version="1.0" encoding="utf-8"?>
<sst xmlns="http://schemas.openxmlformats.org/spreadsheetml/2006/main" count="743" uniqueCount="221">
  <si>
    <t>Наименование программы, подпрограммы,  основного мероприятия, мероприятия</t>
  </si>
  <si>
    <t>Ответственный исполнитель, соисполнители, участники</t>
  </si>
  <si>
    <t>Источники финансирования</t>
  </si>
  <si>
    <t>Расходы (тыс. руб.), годы</t>
  </si>
  <si>
    <t>всего</t>
  </si>
  <si>
    <t>Всего</t>
  </si>
  <si>
    <t>Местный бюджет (далее – МБ)</t>
  </si>
  <si>
    <t>Средства областного бюджета, предусмотренные в местном бюджете (далее - ОБ) – при наличии</t>
  </si>
  <si>
    <t>Средства федерального бюджета, предусмотренные в местном бюджете (далее - ФБ) - при наличии</t>
  </si>
  <si>
    <t>Иные источники, предусмотренные в местном бюджете (далее - ИИ) - при наличии</t>
  </si>
  <si>
    <t>МБ</t>
  </si>
  <si>
    <t>ОБ</t>
  </si>
  <si>
    <t>ФБ</t>
  </si>
  <si>
    <t>ИИ</t>
  </si>
  <si>
    <t>Ресурсное обеспечение</t>
  </si>
  <si>
    <t xml:space="preserve"> </t>
  </si>
  <si>
    <t xml:space="preserve">Администрация
Мугунского сельского поселения 
</t>
  </si>
  <si>
    <t xml:space="preserve">Средства районного бюджета, предусмотренные в местном бюджете (далее – РБ) – при наличии </t>
  </si>
  <si>
    <t>РБ</t>
  </si>
  <si>
    <t xml:space="preserve">Администрация
Мугунского сельского поселения </t>
  </si>
  <si>
    <t>ИРКУТСКАЯ ОБЛАСТЬ</t>
  </si>
  <si>
    <t>Тулунский район</t>
  </si>
  <si>
    <t>АДМИНИСТРАЦИЯ</t>
  </si>
  <si>
    <t>Мугунского сельского поселения</t>
  </si>
  <si>
    <t>ПОСТАНОВЛЕНИЕ</t>
  </si>
  <si>
    <t>ПОСТАНОВЛЯЮ:</t>
  </si>
  <si>
    <t>Ресурсное обеспечение муниципальной программы</t>
  </si>
  <si>
    <t>1.2. Приложение № 3, 4 к муниципальной программе изложить в новой редакции (прилагаются).</t>
  </si>
  <si>
    <t xml:space="preserve">Прогнозный объем финансирования за счет средств областного бюджета составляет 3,5 тыс. руб., в том числе: </t>
  </si>
  <si>
    <t>Ресурсное обеспечение подпрограммы</t>
  </si>
  <si>
    <t>Прогнозный объем финансирования за счет средств областного бюджета составляет 0 тыс. руб., в том числе:</t>
  </si>
  <si>
    <t>Прогнозный объем финансирования за счет средств федерального бюджета составляет 0 тыс. руб., в том числе:</t>
  </si>
  <si>
    <t>3.  Контроль исполнения настоящего постановления оставляю за собой.</t>
  </si>
  <si>
    <t xml:space="preserve">             Руководствуясь Федеральным законом от 06.10.2003 года  № 131-ФЗ «Об общих принципах организации местного самоуправления в Российской Федерации», Уставом Мугунского муниципального образования, постановлением администрации Мугунского сельского поселения от 29 декабря 2015 года № 93 «Об утверждении Положения о порядке принятия решений о разработке муниципальных программ Мугунского сельского поселения и их формирования и реализации» в целях улучшения качества жизни населения и обеспечения комфортной среды жизнедеятельности на основе экономического и социального развития сельского поселения</t>
  </si>
  <si>
    <r>
      <rPr>
        <b/>
        <u/>
        <sz val="12"/>
        <color indexed="8"/>
        <rFont val="Times New Roman"/>
        <family val="1"/>
        <charset val="204"/>
      </rPr>
      <t>Основное мероприятие 1.1</t>
    </r>
    <r>
      <rPr>
        <u/>
        <sz val="12"/>
        <color indexed="8"/>
        <rFont val="Times New Roman"/>
        <family val="1"/>
        <charset val="204"/>
      </rPr>
      <t>.</t>
    </r>
    <r>
      <rPr>
        <sz val="12"/>
        <color indexed="8"/>
        <rFont val="Times New Roman"/>
        <family val="1"/>
        <charset val="204"/>
      </rPr>
      <t xml:space="preserve">
Обеспечение деятельности главы Мугунского сельского поселения и Администрации Мугунского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</si>
  <si>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1.2.</t>
    </r>
    <r>
      <rPr>
        <sz val="12"/>
        <color indexed="8"/>
        <rFont val="Times New Roman"/>
        <family val="1"/>
        <charset val="204"/>
      </rPr>
      <t xml:space="preserve">
Управление муниципальным долгом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</si>
  <si>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1.3</t>
    </r>
    <r>
      <rPr>
        <sz val="12"/>
        <color indexed="8"/>
        <rFont val="Times New Roman"/>
        <family val="1"/>
        <charset val="204"/>
      </rPr>
      <t xml:space="preserve">.
 Пенсионное обеспечение граждан, замещавших должности главы сельского поселения и муниципальных служащих органов местного самоуправления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</si>
  <si>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1.4</t>
    </r>
    <r>
      <rPr>
        <sz val="12"/>
        <color indexed="8"/>
        <rFont val="Times New Roman"/>
        <family val="1"/>
        <charset val="204"/>
      </rPr>
      <t xml:space="preserve">
повышение квалификации муниципальных служащих, главы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</si>
  <si>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1.5</t>
    </r>
    <r>
      <rPr>
        <sz val="12"/>
        <color indexed="8"/>
        <rFont val="Times New Roman"/>
        <family val="1"/>
        <charset val="204"/>
      </rPr>
      <t xml:space="preserve">
Управление средствами резервного фонда администрации сельских поселений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</si>
  <si>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1.6</t>
    </r>
    <r>
      <rPr>
        <sz val="12"/>
        <color indexed="8"/>
        <rFont val="Times New Roman"/>
        <family val="1"/>
        <charset val="204"/>
      </rPr>
      <t xml:space="preserve">
Межбюджетные трансферты бюджетам муниципальных районов из бюджетов поселений на осуществления части полномочий по решению вопросов местного значения в соответствии с заключенными соглашениями»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</si>
  <si>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2.1</t>
    </r>
    <r>
      <rPr>
        <sz val="12"/>
        <color indexed="8"/>
        <rFont val="Times New Roman"/>
        <family val="1"/>
        <charset val="204"/>
      </rPr>
      <t>. Информационные технологии в управлении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</si>
  <si>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3.1.</t>
    </r>
    <r>
      <rPr>
        <sz val="12"/>
        <color indexed="8"/>
        <rFont val="Times New Roman"/>
        <family val="1"/>
        <charset val="204"/>
      </rPr>
      <t xml:space="preserve">
 Ремонт и содержание автомобильных дорог
</t>
    </r>
  </si>
  <si>
    <t xml:space="preserve">сельского поселения                                                                                                                           В. Н. Кучеров </t>
  </si>
  <si>
    <t xml:space="preserve">Приложение № 3 </t>
  </si>
  <si>
    <t xml:space="preserve">к муниципальной программе </t>
  </si>
  <si>
    <t xml:space="preserve">" Социально-экономическое развитие </t>
  </si>
  <si>
    <t>за счет средств, предусматренных в бюджете Мугунского сельского поселения</t>
  </si>
  <si>
    <r>
      <rPr>
        <b/>
        <u/>
        <sz val="12"/>
        <color indexed="8"/>
        <rFont val="Times New Roman"/>
        <family val="1"/>
        <charset val="204"/>
      </rPr>
      <t>Основное мероприятие 3.2.</t>
    </r>
    <r>
      <rPr>
        <sz val="12"/>
        <color indexed="8"/>
        <rFont val="Times New Roman"/>
        <family val="1"/>
        <charset val="204"/>
      </rPr>
      <t xml:space="preserve">
Организация благоустройства территории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</si>
  <si>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3.3.</t>
    </r>
    <r>
      <rPr>
        <sz val="12"/>
        <color indexed="8"/>
        <rFont val="Times New Roman"/>
        <family val="1"/>
        <charset val="204"/>
      </rPr>
      <t xml:space="preserve">
 Организация водоснабжения населения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</si>
  <si>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4.1.</t>
    </r>
    <r>
      <rPr>
        <sz val="12"/>
        <color indexed="8"/>
        <rFont val="Times New Roman"/>
        <family val="1"/>
        <charset val="204"/>
      </rPr>
      <t xml:space="preserve">
Проведение топографических, геодезических, картографических и кадастровых работ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</si>
  <si>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4.2.</t>
    </r>
    <r>
      <rPr>
        <sz val="12"/>
        <color indexed="8"/>
        <rFont val="Times New Roman"/>
        <family val="1"/>
        <charset val="204"/>
      </rPr>
      <t xml:space="preserve">
Обеспечение градостроительной и землеустроительной деятельности на территории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</si>
  <si>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5.1</t>
    </r>
    <r>
      <rPr>
        <sz val="12"/>
        <color indexed="8"/>
        <rFont val="Times New Roman"/>
        <family val="1"/>
        <charset val="204"/>
      </rPr>
      <t xml:space="preserve">.
Обеспечение первичных мер пожарной безопасности в границах населенных пунктов поселения 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</si>
  <si>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5.2.</t>
    </r>
    <r>
      <rPr>
        <sz val="12"/>
        <color indexed="8"/>
        <rFont val="Times New Roman"/>
        <family val="1"/>
        <charset val="204"/>
      </rPr>
      <t xml:space="preserve">
«Профилактика безнадзорности и правонарушений на территории сельского поселения»
</t>
    </r>
  </si>
  <si>
    <r>
      <rPr>
        <b/>
        <u/>
        <sz val="12"/>
        <color indexed="8"/>
        <rFont val="Times New Roman"/>
        <family val="1"/>
        <charset val="204"/>
      </rPr>
      <t>Подпрограмма  6</t>
    </r>
    <r>
      <rPr>
        <b/>
        <sz val="12"/>
        <color indexed="8"/>
        <rFont val="Times New Roman"/>
        <family val="1"/>
        <charset val="204"/>
      </rPr>
      <t xml:space="preserve">
« Развитие сферы культуры и спорта на территории сельского поселения на 2021 -2025 гг»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</si>
  <si>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6.1.</t>
    </r>
    <r>
      <rPr>
        <sz val="12"/>
        <color indexed="8"/>
        <rFont val="Times New Roman"/>
        <family val="1"/>
        <charset val="204"/>
      </rPr>
      <t xml:space="preserve">
Расходы, направленные на
организацию досуга и обеспечение жителей услугами организаций культуры, организация библиотечного обслуживания;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</si>
  <si>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6.2</t>
    </r>
    <r>
      <rPr>
        <sz val="12"/>
        <color indexed="8"/>
        <rFont val="Times New Roman"/>
        <family val="1"/>
        <charset val="204"/>
      </rPr>
      <t xml:space="preserve">.
«Обеспечение условий для развития на территории Мугунского сельского поселения физической культуры и массового спорта.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</si>
  <si>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7.1</t>
    </r>
    <r>
      <rPr>
        <sz val="12"/>
        <color indexed="8"/>
        <rFont val="Times New Roman"/>
        <family val="1"/>
        <charset val="204"/>
      </rPr>
      <t xml:space="preserve">
"Технические и организационные мероприятия по снижению использования энергоресурсов"</t>
    </r>
  </si>
  <si>
    <t xml:space="preserve">Приложение № 4 </t>
  </si>
  <si>
    <t>2023 год – 0,0 тыс. руб.;</t>
  </si>
  <si>
    <t>2024 год – 0,0 тыс. руб.;</t>
  </si>
  <si>
    <t>2025 год – 0,0 тыс. руб.</t>
  </si>
  <si>
    <t>2024 год – 0 тыс. руб.;</t>
  </si>
  <si>
    <t>2022 год – 0,0 тыс. руб.;</t>
  </si>
  <si>
    <t>Прогнозный объем финансирования за счет средств областного бюджета составляет 0,0 тыс. руб., в том числе:</t>
  </si>
  <si>
    <t xml:space="preserve">                                                                с. Мугун</t>
  </si>
  <si>
    <r>
      <rPr>
        <b/>
        <u/>
        <sz val="12"/>
        <color indexed="8"/>
        <rFont val="Times New Roman"/>
        <family val="1"/>
        <charset val="204"/>
      </rPr>
      <t>Подпрограмма 4</t>
    </r>
    <r>
      <rPr>
        <b/>
        <sz val="12"/>
        <color indexed="8"/>
        <rFont val="Times New Roman"/>
        <family val="1"/>
        <charset val="204"/>
      </rPr>
      <t xml:space="preserve">
Обеспечение комплексного пространственного и территориального развития сельского поселения на 2021-2025 гг.»
</t>
    </r>
  </si>
  <si>
    <r>
      <rPr>
        <b/>
        <u/>
        <sz val="12"/>
        <color indexed="8"/>
        <rFont val="Times New Roman"/>
        <family val="1"/>
        <charset val="204"/>
      </rPr>
      <t>Подпрограмма 5</t>
    </r>
    <r>
      <rPr>
        <b/>
        <sz val="12"/>
        <color indexed="8"/>
        <rFont val="Times New Roman"/>
        <family val="1"/>
        <charset val="204"/>
      </rPr>
      <t xml:space="preserve">
«Обеспечение комплексных мер безопасности на территории сельского поселения на 2021-2025 гг.»
</t>
    </r>
  </si>
  <si>
    <r>
      <rPr>
        <b/>
        <u/>
        <sz val="12"/>
        <color indexed="8"/>
        <rFont val="Times New Roman"/>
        <family val="1"/>
        <charset val="204"/>
      </rPr>
      <t>Подпрограмма  7</t>
    </r>
    <r>
      <rPr>
        <b/>
        <sz val="12"/>
        <color indexed="8"/>
        <rFont val="Times New Roman"/>
        <family val="1"/>
        <charset val="204"/>
      </rPr>
      <t xml:space="preserve">
« Энергосбережение и повышение энергетической эффективности на территории Мугунского сельского поселения на 2021 -2025 гг»
</t>
    </r>
  </si>
  <si>
    <t xml:space="preserve">Программа
«Социально-экономическое развитие территории сельского поселения на 2021-2021 гг.»
</t>
  </si>
  <si>
    <r>
      <rPr>
        <b/>
        <u/>
        <sz val="12"/>
        <color indexed="8"/>
        <rFont val="Times New Roman"/>
        <family val="1"/>
        <charset val="204"/>
      </rPr>
      <t>Подпрограмма 1</t>
    </r>
    <r>
      <rPr>
        <sz val="12"/>
        <color indexed="8"/>
        <rFont val="Times New Roman"/>
        <family val="1"/>
        <charset val="204"/>
      </rPr>
      <t xml:space="preserve">
«</t>
    </r>
    <r>
      <rPr>
        <b/>
        <sz val="12"/>
        <color indexed="8"/>
        <rFont val="Times New Roman"/>
        <family val="1"/>
        <charset val="204"/>
      </rPr>
      <t>Обеспечение деятельности главы сельского поселения и администрации сельского поселения на 2021-2021 гг.</t>
    </r>
    <r>
      <rPr>
        <sz val="12"/>
        <color indexed="8"/>
        <rFont val="Times New Roman"/>
        <family val="1"/>
        <charset val="204"/>
      </rPr>
      <t xml:space="preserve">»
</t>
    </r>
  </si>
  <si>
    <r>
      <t xml:space="preserve"> «</t>
    </r>
    <r>
      <rPr>
        <b/>
        <u/>
        <sz val="12"/>
        <color indexed="8"/>
        <rFont val="Times New Roman"/>
        <family val="1"/>
        <charset val="204"/>
      </rPr>
      <t>Подпрограмма 2</t>
    </r>
    <r>
      <rPr>
        <b/>
        <sz val="12"/>
        <color indexed="8"/>
        <rFont val="Times New Roman"/>
        <family val="1"/>
        <charset val="204"/>
      </rPr>
      <t xml:space="preserve">
Повышение эффективности бюджетных расходов сельского поселения на 2021-2025гг»</t>
    </r>
  </si>
  <si>
    <r>
      <rPr>
        <b/>
        <u/>
        <sz val="12"/>
        <color indexed="8"/>
        <rFont val="Times New Roman"/>
        <family val="1"/>
        <charset val="204"/>
      </rPr>
      <t>Подпрограмма 3</t>
    </r>
    <r>
      <rPr>
        <b/>
        <sz val="12"/>
        <color indexed="8"/>
        <rFont val="Times New Roman"/>
        <family val="1"/>
        <charset val="204"/>
      </rPr>
      <t xml:space="preserve">
«Развитие инфраструктуры на территории сельского поселения на 2021-2025 гг»
</t>
    </r>
  </si>
  <si>
    <t>Прогнозное обеспечение</t>
  </si>
  <si>
    <r>
      <rPr>
        <b/>
        <u/>
        <sz val="12"/>
        <color indexed="8"/>
        <rFont val="Times New Roman"/>
        <family val="1"/>
        <charset val="204"/>
      </rPr>
      <t xml:space="preserve">Подпрограмма 8 </t>
    </r>
    <r>
      <rPr>
        <sz val="12"/>
        <color indexed="8"/>
        <rFont val="Times New Roman"/>
        <family val="1"/>
        <charset val="204"/>
      </rPr>
      <t xml:space="preserve">
"Использование и охрана земель муниципального оьразования Мугунского сельского поселения на 2022 -2025 гг."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</si>
  <si>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8.1</t>
    </r>
    <r>
      <rPr>
        <sz val="12"/>
        <color indexed="8"/>
        <rFont val="Times New Roman"/>
        <family val="1"/>
        <charset val="204"/>
      </rPr>
      <t xml:space="preserve">
"Мероприятия по разъяснению гражданам земельного законодательства и выявлению фактов самовольного занятия земельных участков"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</si>
  <si>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8.2</t>
    </r>
    <r>
      <rPr>
        <sz val="12"/>
        <color indexed="8"/>
        <rFont val="Times New Roman"/>
        <family val="1"/>
        <charset val="204"/>
      </rPr>
      <t xml:space="preserve">
"Мероприятия по выявления фактов использования земельных участков, приводящих к значительному ухудшению экологической обстановки"</t>
    </r>
  </si>
  <si>
    <t>2. Опубликовать настоящее Постановление в газете " Мугунский вестник" и разместить на официальном сайте администрации Мугунского сельского поселения в информационной-телекоммукационной сети "интернет"</t>
  </si>
  <si>
    <t>территории сельского поселения на 2024-2028 гг"</t>
  </si>
  <si>
    <r>
      <t>муниципальной программы "</t>
    </r>
    <r>
      <rPr>
        <b/>
        <i/>
        <u/>
        <sz val="14"/>
        <color indexed="8"/>
        <rFont val="Times New Roman"/>
        <family val="1"/>
        <charset val="204"/>
      </rPr>
      <t>Социально - экономическое развитие территории сельского поселения на 2024-2028 гг".</t>
    </r>
  </si>
  <si>
    <r>
      <t>муниципальной программы "</t>
    </r>
    <r>
      <rPr>
        <b/>
        <i/>
        <u/>
        <sz val="14"/>
        <color indexed="8"/>
        <rFont val="Times New Roman"/>
        <family val="1"/>
        <charset val="204"/>
      </rPr>
      <t>Социально - экономическое развитие территории сельского поселения на 2024-2028гг".</t>
    </r>
  </si>
  <si>
    <t>2025 год – 0,0тыс. руб.;</t>
  </si>
  <si>
    <t>2026 год – 0,0 тыс. руб.;</t>
  </si>
  <si>
    <t>2027 год –0,0 тыс. руб.</t>
  </si>
  <si>
    <t>2028 год – 0,0 тыс. руб.</t>
  </si>
  <si>
    <t>2027 год –0,7 тыс. руб.</t>
  </si>
  <si>
    <t>2028 год – 0,7  тыс. руб.</t>
  </si>
  <si>
    <t>1.3. Строку «Ресурсное обеспечение подпрограммы» паспорта Подпрограммы «Обеспечение деятельности главы Мугунского сельского поселения и администрации Мугунского сельского поселения на 2024-2028 гг.» изложить в следующей редакции:</t>
  </si>
  <si>
    <t>2024 год – 0,7 тыс.руб.;</t>
  </si>
  <si>
    <t>2025 год – 0,7тыс. руб.;</t>
  </si>
  <si>
    <t>2026 год – 0,7тыс. руб.;</t>
  </si>
  <si>
    <t>2027 год –0,7ыс. руб.;</t>
  </si>
  <si>
    <t>2028 год –0,7тыс. руб.</t>
  </si>
  <si>
    <t>2025 год  - 9,6 тыс. руб.;</t>
  </si>
  <si>
    <t>2026 год – 9,6 тыс. руб.;</t>
  </si>
  <si>
    <t>2027 год – 9,6 тыс. руб.;</t>
  </si>
  <si>
    <t>2028 год – 9,6 тыс. руб.</t>
  </si>
  <si>
    <t>2025  год  - 0,0 тыс. руб.;</t>
  </si>
  <si>
    <t>2027 год – 0,0 тыс. руб.;</t>
  </si>
  <si>
    <t>2025 год  - 0,0 тыс. руб.;</t>
  </si>
  <si>
    <t>1.4. Строку «Ресурсное обеспечение подпрограммы» паспорта Подпрограммы «Повышение эффективности бюджетных расходов Мугунского сельского поселения на 2024-2028 гг.» изложить в следующей редакции:</t>
  </si>
  <si>
    <t>1.5. Строку «Ресурсное обеспечение подпрограммы» паспорта Подпрограммы «Развитие инфраструктуры на территории Мугунского сельского поселения на 2024-2028 гг.» изложить в следующей редакции:</t>
  </si>
  <si>
    <t>2026 год –0,0 тыс. руб.;</t>
  </si>
  <si>
    <t>2025 год – 0 тыс. руб.;</t>
  </si>
  <si>
    <t>2026 год – 0 тыс. руб.;</t>
  </si>
  <si>
    <t>2027 год – 0 тыс. руб.;</t>
  </si>
  <si>
    <t>2028 год – 0 тыс. руб.</t>
  </si>
  <si>
    <t>1.6. Строку «Ресурсное обеспечение подпрограммы» паспорта Подпрограммы «Обеспечение комплексного пространственного и территориального развития Мугунского сельского поселения на 2024-2028 гг.» изложить в следующей редакции:</t>
  </si>
  <si>
    <t>1.7. Строку «Ресурсное обеспечение подпрограммы» паспорта Подпрограммы «Обеспечение комплексных мер безопасности на территории Мугунского сельского поселения на 2024-2028 гг.» изложить в следующей редакции:</t>
  </si>
  <si>
    <t>1.8. Строку «Ресурсное обеспечение подпрограммы» паспорта Подпрограммы «Развитие сферы культуры и спорта на территории Мугунского сельского поселения на 2024-2028 гг.» изложить в следующей редакции:</t>
  </si>
  <si>
    <t>Прогнозный объем финансирования за счет средств областного бюджета составляет 0,0тыс. руб., в том числе:</t>
  </si>
  <si>
    <t>2024 год –  0,0  тыс. руб.;</t>
  </si>
  <si>
    <t>2025 год – 0,0  тыс. руб.;</t>
  </si>
  <si>
    <t>2026 год – 0,0  тыс. руб.;</t>
  </si>
  <si>
    <t>2028 год –0,0 тыс. руб.</t>
  </si>
  <si>
    <t>2025 год – 0,0 тыс. руб.;</t>
  </si>
  <si>
    <t>Прогнозный объем финасирования за счет средств районного бюджета состовляет : 0,0 тыс. руб.</t>
  </si>
  <si>
    <t>1.9. Строку «Ресурсное обеспечение подпрограммы» паспорта Подпрограммы «Энергосбережение и повышение энергетической эффективности на территории Мугунского сельского на 2024-2028 гг":</t>
  </si>
  <si>
    <t>1.10. Строку «Ресурсное обеспечение подпрограммы» паспорта Подпрограммы «Использлование и охрана земель  муниципального образования Мугунского сельского поселения на 2024-2028 гг":</t>
  </si>
  <si>
    <t>Предполагаемый общий объем финансирования муниципальной программы составляет  0,0 тыс. руб., в том числе:</t>
  </si>
  <si>
    <t>Объем финансирования за счет средств бюджета Мугунского сельского поселения составляет 0,0 тыс. руб., в том числе:</t>
  </si>
  <si>
    <t>2025 год – 400,7 тыс. руб.;</t>
  </si>
  <si>
    <t>2025 год –12375,3 тыс. руб.;</t>
  </si>
  <si>
    <t>2026 год –12264,0 тыс. руб.;</t>
  </si>
  <si>
    <t>2027 год –11864,0 тыс. руб.</t>
  </si>
  <si>
    <t xml:space="preserve">2028 год -11864,0 тыс. руб. </t>
  </si>
  <si>
    <t>2025 год – 11742,7 тыс. руб.;</t>
  </si>
  <si>
    <t>2026 год – 11608,9 тыс. руб.;</t>
  </si>
  <si>
    <t>2027 год –11608,9 тыс. руб.</t>
  </si>
  <si>
    <t>2028 год –11608,9 тыс. руб.</t>
  </si>
  <si>
    <t>2026 год – 400,7 тыс. руб.;</t>
  </si>
  <si>
    <t>2025 год - 231,9 тыс. руб.;</t>
  </si>
  <si>
    <t>2026 год – 254,4 тыс. руб.;</t>
  </si>
  <si>
    <t>2027 год –254,4 тыс. руб.;</t>
  </si>
  <si>
    <t>2028 год – 254,4 тыс. руб.</t>
  </si>
  <si>
    <t>2025 год – 231,9 тыс. руб.;</t>
  </si>
  <si>
    <t>2026 год –254,4 тыс. руб.;</t>
  </si>
  <si>
    <t>2025 год  - 1769,5 тыс. руб.;</t>
  </si>
  <si>
    <t>2026 год – 1792,7 тыс. руб.;</t>
  </si>
  <si>
    <t>2027 год –1392,7 тыс. руб.;</t>
  </si>
  <si>
    <t>2028 год – 1392,7 тыс. руб.</t>
  </si>
  <si>
    <t>2025 год  - 1369,5 тыс. руб.;</t>
  </si>
  <si>
    <t>2026 год – 1392,7 тыс. руб.;</t>
  </si>
  <si>
    <t>2025 год  -400,0 тыс. руб.;</t>
  </si>
  <si>
    <t>2026 год – 400,0 тыс. руб.;</t>
  </si>
  <si>
    <t>2025 год – 20,0 тыс. руб.;</t>
  </si>
  <si>
    <t>2026 год –20,0  тыс. руб.;</t>
  </si>
  <si>
    <t>2027 год – 20,0 тыс. руб.;</t>
  </si>
  <si>
    <t>2028 год –20,0 тыс. руб.</t>
  </si>
  <si>
    <t>2025 год – 160,5 тыс. руб.;</t>
  </si>
  <si>
    <t>2026 год – 160,5 тыс. руб.;</t>
  </si>
  <si>
    <t>2027 год – 160,5 тыс. руб.;</t>
  </si>
  <si>
    <t>2028 год – 160,5 тыс. руб.</t>
  </si>
  <si>
    <t>2024 год – 160,5 тыс. руб.;</t>
  </si>
  <si>
    <t>2025 год – 160,5 тыс. руб.</t>
  </si>
  <si>
    <t>2025 год – 1690,4 тыс. руб.;</t>
  </si>
  <si>
    <t>2026 год –1533,4 тыс. руб.;</t>
  </si>
  <si>
    <t>2027 год – 1533,4 тыс. руб.;</t>
  </si>
  <si>
    <t>2028 год – 1533,4 тыс. руб.</t>
  </si>
  <si>
    <t>2025 год – 1,0 тыс. руб.;</t>
  </si>
  <si>
    <t>2026 год – 1,0 тыс. руб.;</t>
  </si>
  <si>
    <t>2027 год – 1,0 тыс. руб.;</t>
  </si>
  <si>
    <t>2028 год – 1,0тыс. руб.</t>
  </si>
  <si>
    <t>Прогнозный объем финансирования за счет средств областного бюджета составляет 1797,5 тыс. руб., в том числе:</t>
  </si>
  <si>
    <t>2024 год –994,7 тыс. руб.;</t>
  </si>
  <si>
    <t>2025 год -8724,3  тыс. руб.</t>
  </si>
  <si>
    <t>2026 год -8746,8 тыс. руб.</t>
  </si>
  <si>
    <t>2027 год -8746,8 тыс. руб.</t>
  </si>
  <si>
    <t>2028 год –8746,8 тыс. руб.</t>
  </si>
  <si>
    <t>2025 год – 8491,7 тыс. руб.;</t>
  </si>
  <si>
    <t>2026 год – 8491,7 тыс. руб.;</t>
  </si>
  <si>
    <t>2027 год – 8491,7 тыс. руб.;</t>
  </si>
  <si>
    <t>2028 год – 8491,7 тыс. руб.</t>
  </si>
  <si>
    <t>Прогнозный объем финансирования за счет средств областного бюджета составляет 1200,0 тыс. руб., в том числе:</t>
  </si>
  <si>
    <t>2024 год – 400,0 тыс. руб.;</t>
  </si>
  <si>
    <r>
      <rPr>
        <b/>
        <u/>
        <sz val="12"/>
        <color indexed="8"/>
        <rFont val="Times New Roman"/>
        <family val="1"/>
        <charset val="204"/>
      </rPr>
      <t>Подпрограмма  7</t>
    </r>
    <r>
      <rPr>
        <b/>
        <sz val="12"/>
        <color indexed="8"/>
        <rFont val="Times New Roman"/>
        <family val="1"/>
        <charset val="204"/>
      </rPr>
      <t xml:space="preserve">
« Энергосбережение и повышение энергетической эффективности на территории Мугунского сельского поселения на 2024 -2028 гг»
</t>
    </r>
  </si>
  <si>
    <r>
      <rPr>
        <b/>
        <u/>
        <sz val="12"/>
        <color indexed="8"/>
        <rFont val="Times New Roman"/>
        <family val="1"/>
        <charset val="204"/>
      </rPr>
      <t xml:space="preserve">Подпрограмма 8 </t>
    </r>
    <r>
      <rPr>
        <sz val="12"/>
        <color indexed="8"/>
        <rFont val="Times New Roman"/>
        <family val="1"/>
        <charset val="204"/>
      </rPr>
      <t xml:space="preserve">
</t>
    </r>
    <r>
      <rPr>
        <b/>
        <sz val="12"/>
        <color indexed="8"/>
        <rFont val="Times New Roman"/>
        <family val="1"/>
        <charset val="204"/>
      </rPr>
      <t>"Использование и охрана земель муниципального образования Мугунского сельского поселения на 2024 -2028 гг."</t>
    </r>
  </si>
  <si>
    <t>Предполагаемый общий объем финансирования муниципальной программы составляет 684,0  тыс. руб., в том числе:</t>
  </si>
  <si>
    <t>2024 год –600,0 тыс. руб.;</t>
  </si>
  <si>
    <t>Объем финансирования за счет средств бюджета Мугунского сельского поселения составляет 86,0  тыс. руб., в том числе:</t>
  </si>
  <si>
    <t>2024 год –6,0тыс. руб.;</t>
  </si>
  <si>
    <t>Прогнозный объем финансирования за счет средств областного бюджета составляет 594,0 тыс. руб., в том числе:</t>
  </si>
  <si>
    <t>2024 год – 594,0тыс. руб.;</t>
  </si>
  <si>
    <t>Предполагаемый общий объем финансирования муниципальной программы составляет  4,0 тыс. руб., в том числе:</t>
  </si>
  <si>
    <t>Объем финансирования за счет средств бюджета Мугунского сельского поселения составляет 4,0 тыс. руб., в том числе:</t>
  </si>
  <si>
    <t>В.Н. Кучеров</t>
  </si>
  <si>
    <t xml:space="preserve">   Глава Мугунского</t>
  </si>
  <si>
    <t>Предполагаемый общий объем финансирования муниципальной программы составляет 49,0 тыс. руб., в том числе:</t>
  </si>
  <si>
    <t>2024 год – 10,6 тыс. руб.;</t>
  </si>
  <si>
    <t>Объем финансирования за счет средств бюджета Мугунского сельского поселения составляет 49,0 тыс. руб., в том числе:</t>
  </si>
  <si>
    <t>Предполагаемый общий объем финансирования муниципальной программы составляет  821,7 тыс. руб., в том числе:</t>
  </si>
  <si>
    <t>2024 год –179,7 тыс. руб.;</t>
  </si>
  <si>
    <t>Объем финансирования за счет средств бюджета Мугунского сельского поселения составляет  821,7 тыс. руб., в том числе:</t>
  </si>
  <si>
    <t>2024 год – 179,7 тыс. руб.;</t>
  </si>
  <si>
    <t>Объем финансирования за счет средств районого бюджета  составляет 550,9 тыс. руб., в том числе:</t>
  </si>
  <si>
    <t>2024 год –550,9 тыс. руб.;</t>
  </si>
  <si>
    <t>9588,4 тыс. руб.;</t>
  </si>
  <si>
    <t>Объем финансирования за счет средств районого бюджета  составляет 423,5 тыс. руб., в том числе:</t>
  </si>
  <si>
    <t>2024 год – 423,5  тыс. руб.;</t>
  </si>
  <si>
    <t>423,5  тыс.руб.</t>
  </si>
  <si>
    <t>Предполагаемый общий объем финансирования муниципальной программы составляет 8147,7 тыс. руб,в том числе:</t>
  </si>
  <si>
    <t>2024 год – 1800,1 тыс. руб.;</t>
  </si>
  <si>
    <t>Объем финансирования за счет средств бюджета Мугунского сельского поселения составляет 6947,7 тыс. руб, в том числе</t>
  </si>
  <si>
    <t>2024 год – 1400,1 тыс. руб.;</t>
  </si>
  <si>
    <t>Прогнозный объем финансирования за счет средств федерального бюджета составляет 1205,2 тыс. руб., в том числе:</t>
  </si>
  <si>
    <t>2024 год – 210,1 тыс. руб.;</t>
  </si>
  <si>
    <t>Прогнозный объем финансирования за счет средств федерального бюджета составляет  1205,2 тыс. руб., в том числе:</t>
  </si>
  <si>
    <t>О внесении изменений в муниципальную программу «Социально-экономическое развитие территории Мугунского сельского поселения на 2024-2028 гг.», утвержденную постановлением Администрации Мугунского сельского поселения от 02.11.2023 г. №  37 ( 09.01.2024 г., № 1А, 22.02.2024 № 5А, 22.03.2024 г. № 5В, 09.04.2024г № 11А, 24.04.2024 г. №11Б, 08.05.2024 г. № 12Б, 09.08.2024г. № 17А, 23.08.2024 г. №19А, 09.09.2024 г. № 20А, 09.10.2024 г. №22А, 24.10.2024г. № 25А, 08.11.2024г. № 26А, 22.11.2023 № 27А)</t>
  </si>
  <si>
    <t xml:space="preserve">           24.12.2024  г.                                                                                          № 39А</t>
  </si>
  <si>
    <t>1.  Внести изменения в муниципальную программу «Социально-экономическое развитие территории Мугунского сельского поселения на 2021-2025 гг.», утвержденную постановлением Администрации Мугунского сельского поселения от02.11.2023 г. № 37( 09.01.2024 г. № 1А, 22.02.2024 г. № 5А, 22.03.2024 г. № 5В, 09.04.2024 г. № 11А, 24.04.2024г. 11Б, 08.05.2024 г. № 12Б, 09.08.2024 г. № 17А, 23.08.2024 г. №19А, 09+.09.2024 г. № 20А, 09.10.2024 г. №22А, 24.10.2024 г. 25А, 08.11.2024г. № 26А, 22.11.2024 г. № 27А))     (далее - Программа) следующие изменения:</t>
  </si>
  <si>
    <t>Предполагаемый общий объем финансирования муниципальной программы составляет 67107,7 тыс. руб., в том числе:</t>
  </si>
  <si>
    <t>2024год –18740,4 тыс. руб.;</t>
  </si>
  <si>
    <t>Объем финансирования за счет средств бюджета Мугунского сельского поселения составляет 63554,1 тыс. руб., в том числе:</t>
  </si>
  <si>
    <t>2024 год – 16984,7 тыс. руб.;</t>
  </si>
  <si>
    <t xml:space="preserve">Предполагаемый общий объем финансирования муниципальной программы составляет 45670,6 тыс. руб., в том числе: </t>
  </si>
  <si>
    <t>2024 год -10705,9 тыс. руб.</t>
  </si>
  <si>
    <t>Объем финансирования за счет средств бюджета Мугунского сельского поселения составляет 44038,4 руб., в том числе:</t>
  </si>
  <si>
    <t>2024 год-  - 10071,6 тыс. руб.;</t>
  </si>
  <si>
    <t>Предполагаемый общий объем финансирования муниципальной программы составляет 11721,6 тыс. руб., в том числе:</t>
  </si>
  <si>
    <t>2024 год – 5431,0 тыс. руб.;</t>
  </si>
  <si>
    <t>Объем финансирования за счет средств бюджета Мугунского сельского поселения составляет 11594,2   тыс. руб., в том числе:</t>
  </si>
  <si>
    <t>2024 год  –5303,6 тыс. руб.;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</si>
</sst>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u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/>
    <xf numFmtId="164" fontId="1" fillId="3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164" fontId="3" fillId="3" borderId="1" xfId="0" applyNumberFormat="1" applyFont="1" applyFill="1" applyBorder="1" applyAlignment="1">
      <alignment horizontal="right" vertical="center" wrapText="1"/>
    </xf>
    <xf numFmtId="164" fontId="1" fillId="3" borderId="1" xfId="0" applyNumberFormat="1" applyFont="1" applyFill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1" fillId="0" borderId="0" xfId="0" applyFont="1"/>
    <xf numFmtId="0" fontId="11" fillId="0" borderId="0" xfId="0" applyFont="1" applyAlignment="1"/>
    <xf numFmtId="0" fontId="11" fillId="0" borderId="0" xfId="0" applyFont="1" applyAlignment="1">
      <alignment vertical="top" wrapText="1"/>
    </xf>
    <xf numFmtId="0" fontId="12" fillId="0" borderId="0" xfId="0" applyFont="1" applyAlignment="1"/>
    <xf numFmtId="0" fontId="11" fillId="0" borderId="0" xfId="0" applyFont="1" applyAlignment="1">
      <alignment wrapText="1"/>
    </xf>
    <xf numFmtId="0" fontId="9" fillId="0" borderId="0" xfId="0" applyFont="1" applyAlignment="1">
      <alignment vertical="top"/>
    </xf>
    <xf numFmtId="0" fontId="9" fillId="0" borderId="0" xfId="0" applyFont="1"/>
    <xf numFmtId="0" fontId="9" fillId="0" borderId="6" xfId="0" applyFont="1" applyBorder="1" applyAlignment="1">
      <alignment wrapText="1"/>
    </xf>
    <xf numFmtId="0" fontId="9" fillId="0" borderId="6" xfId="0" applyFont="1" applyBorder="1"/>
    <xf numFmtId="0" fontId="9" fillId="0" borderId="7" xfId="0" applyFont="1" applyBorder="1"/>
    <xf numFmtId="0" fontId="9" fillId="0" borderId="0" xfId="0" applyFont="1" applyBorder="1"/>
    <xf numFmtId="0" fontId="9" fillId="0" borderId="9" xfId="0" applyFont="1" applyBorder="1"/>
    <xf numFmtId="0" fontId="9" fillId="0" borderId="0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0" xfId="0" applyFont="1" applyBorder="1" applyAlignment="1">
      <alignment vertical="top" wrapText="1"/>
    </xf>
    <xf numFmtId="0" fontId="9" fillId="0" borderId="11" xfId="0" applyFont="1" applyBorder="1"/>
    <xf numFmtId="0" fontId="9" fillId="0" borderId="12" xfId="0" applyFont="1" applyBorder="1"/>
    <xf numFmtId="0" fontId="9" fillId="0" borderId="0" xfId="0" applyFont="1" applyAlignment="1">
      <alignment vertical="top" wrapText="1"/>
    </xf>
    <xf numFmtId="0" fontId="9" fillId="0" borderId="7" xfId="0" applyFont="1" applyBorder="1" applyAlignment="1">
      <alignment wrapText="1"/>
    </xf>
    <xf numFmtId="0" fontId="9" fillId="0" borderId="8" xfId="0" applyFont="1" applyBorder="1"/>
    <xf numFmtId="0" fontId="9" fillId="0" borderId="9" xfId="0" applyFont="1" applyBorder="1" applyAlignment="1">
      <alignment vertical="top" wrapText="1"/>
    </xf>
    <xf numFmtId="0" fontId="9" fillId="0" borderId="10" xfId="0" applyFont="1" applyBorder="1"/>
    <xf numFmtId="0" fontId="9" fillId="0" borderId="15" xfId="0" applyFont="1" applyBorder="1" applyAlignment="1">
      <alignment vertical="top" wrapText="1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/>
    <xf numFmtId="0" fontId="7" fillId="2" borderId="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7" fillId="0" borderId="1" xfId="0" applyFont="1" applyFill="1" applyBorder="1" applyAlignment="1">
      <alignment horizontal="center" vertical="top" wrapText="1"/>
    </xf>
    <xf numFmtId="0" fontId="1" fillId="3" borderId="0" xfId="0" applyFont="1" applyFill="1"/>
    <xf numFmtId="0" fontId="2" fillId="3" borderId="0" xfId="0" applyFont="1" applyFill="1"/>
    <xf numFmtId="0" fontId="0" fillId="3" borderId="0" xfId="0" applyFill="1"/>
    <xf numFmtId="0" fontId="7" fillId="0" borderId="1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164" fontId="4" fillId="3" borderId="1" xfId="0" applyNumberFormat="1" applyFont="1" applyFill="1" applyBorder="1" applyAlignment="1">
      <alignment horizontal="right" vertical="center" wrapText="1"/>
    </xf>
    <xf numFmtId="164" fontId="7" fillId="3" borderId="1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0" borderId="8" xfId="0" applyFont="1" applyBorder="1" applyAlignment="1"/>
    <xf numFmtId="0" fontId="0" fillId="0" borderId="0" xfId="0" applyAlignment="1"/>
    <xf numFmtId="0" fontId="1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9" fillId="0" borderId="8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5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9" fillId="0" borderId="8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8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7" xfId="0" applyFont="1" applyBorder="1" applyAlignment="1">
      <alignment horizontal="left" vertical="top" wrapText="1"/>
    </xf>
    <xf numFmtId="0" fontId="9" fillId="0" borderId="0" xfId="0" applyFont="1" applyBorder="1" applyAlignment="1"/>
    <xf numFmtId="0" fontId="9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9" fillId="0" borderId="6" xfId="0" applyFont="1" applyBorder="1" applyAlignment="1">
      <alignment wrapTex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0" xfId="0" applyFont="1" applyAlignment="1">
      <alignment vertical="top" wrapText="1"/>
    </xf>
    <xf numFmtId="0" fontId="9" fillId="0" borderId="5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1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" fillId="0" borderId="1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324"/>
  <sheetViews>
    <sheetView tabSelected="1" topLeftCell="A63" workbookViewId="0">
      <selection activeCell="C246" sqref="C246"/>
    </sheetView>
  </sheetViews>
  <sheetFormatPr defaultRowHeight="15" x14ac:dyDescent="0.25"/>
  <cols>
    <col min="1" max="1" width="23.7109375" customWidth="1"/>
    <col min="2" max="2" width="9.140625" customWidth="1"/>
    <col min="3" max="3" width="25.5703125" customWidth="1"/>
    <col min="6" max="6" width="8.7109375" customWidth="1"/>
    <col min="7" max="7" width="2.85546875" customWidth="1"/>
    <col min="8" max="9" width="0.140625" hidden="1" customWidth="1"/>
    <col min="10" max="10" width="2.140625" hidden="1" customWidth="1"/>
    <col min="11" max="11" width="67" hidden="1" customWidth="1"/>
    <col min="12" max="12" width="60.5703125" hidden="1" customWidth="1"/>
    <col min="13" max="13" width="47.5703125" hidden="1" customWidth="1"/>
    <col min="14" max="14" width="10.28515625" hidden="1" customWidth="1"/>
    <col min="15" max="15" width="4.85546875" customWidth="1"/>
  </cols>
  <sheetData>
    <row r="1" spans="1:16" x14ac:dyDescent="0.25">
      <c r="A1" s="63"/>
      <c r="B1" s="64"/>
      <c r="C1" s="64"/>
      <c r="D1" s="64"/>
      <c r="E1" s="64"/>
      <c r="F1" s="64"/>
      <c r="G1" s="64"/>
    </row>
    <row r="2" spans="1:16" ht="34.5" customHeight="1" x14ac:dyDescent="0.25">
      <c r="A2" s="108" t="s">
        <v>20</v>
      </c>
      <c r="B2" s="108"/>
      <c r="C2" s="108"/>
      <c r="D2" s="108"/>
      <c r="E2" s="108"/>
      <c r="F2" s="108"/>
      <c r="G2" s="108"/>
      <c r="H2" s="41"/>
      <c r="I2" s="41"/>
      <c r="J2" s="41"/>
      <c r="K2" s="41"/>
      <c r="L2" s="17"/>
      <c r="M2" s="17"/>
      <c r="N2" s="17"/>
      <c r="O2" s="17"/>
      <c r="P2" s="17"/>
    </row>
    <row r="3" spans="1:16" ht="15.75" x14ac:dyDescent="0.25">
      <c r="A3" s="109" t="s">
        <v>21</v>
      </c>
      <c r="B3" s="109"/>
      <c r="C3" s="109"/>
      <c r="D3" s="109"/>
      <c r="E3" s="109"/>
      <c r="F3" s="109"/>
      <c r="G3" s="109"/>
      <c r="H3" s="41"/>
      <c r="I3" s="41"/>
      <c r="J3" s="41"/>
      <c r="K3" s="41"/>
      <c r="L3" s="17"/>
      <c r="M3" s="17"/>
      <c r="N3" s="17"/>
      <c r="O3" s="17"/>
      <c r="P3" s="17"/>
    </row>
    <row r="4" spans="1:16" ht="15.75" x14ac:dyDescent="0.25">
      <c r="A4" s="109" t="s">
        <v>22</v>
      </c>
      <c r="B4" s="109"/>
      <c r="C4" s="109"/>
      <c r="D4" s="109"/>
      <c r="E4" s="109"/>
      <c r="F4" s="109"/>
      <c r="G4" s="109"/>
      <c r="H4" s="41"/>
      <c r="I4" s="41"/>
      <c r="J4" s="41"/>
      <c r="K4" s="41"/>
      <c r="L4" s="17"/>
      <c r="M4" s="17"/>
      <c r="N4" s="17"/>
      <c r="O4" s="17"/>
      <c r="P4" s="17"/>
    </row>
    <row r="5" spans="1:16" ht="15.75" x14ac:dyDescent="0.25">
      <c r="A5" s="109" t="s">
        <v>23</v>
      </c>
      <c r="B5" s="109"/>
      <c r="C5" s="109"/>
      <c r="D5" s="109"/>
      <c r="E5" s="109"/>
      <c r="F5" s="109"/>
      <c r="G5" s="109"/>
      <c r="H5" s="41"/>
      <c r="I5" s="41"/>
      <c r="J5" s="41"/>
      <c r="K5" s="41"/>
      <c r="L5" s="17"/>
      <c r="M5" s="17"/>
      <c r="N5" s="17"/>
      <c r="O5" s="17"/>
      <c r="P5" s="17"/>
    </row>
    <row r="6" spans="1:16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17"/>
      <c r="M6" s="17"/>
      <c r="N6" s="17"/>
      <c r="O6" s="17"/>
      <c r="P6" s="17"/>
    </row>
    <row r="7" spans="1:16" ht="15.75" x14ac:dyDescent="0.25">
      <c r="A7" s="109" t="s">
        <v>24</v>
      </c>
      <c r="B7" s="109"/>
      <c r="C7" s="109"/>
      <c r="D7" s="109"/>
      <c r="E7" s="109"/>
      <c r="F7" s="109"/>
      <c r="G7" s="109"/>
      <c r="H7" s="41"/>
      <c r="I7" s="41"/>
      <c r="J7" s="41"/>
      <c r="K7" s="41"/>
      <c r="L7" s="17"/>
      <c r="M7" s="17"/>
      <c r="N7" s="17"/>
      <c r="O7" s="17"/>
      <c r="P7" s="17"/>
    </row>
    <row r="8" spans="1:16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17"/>
      <c r="M8" s="17"/>
      <c r="N8" s="17"/>
      <c r="O8" s="17"/>
      <c r="P8" s="17"/>
    </row>
    <row r="9" spans="1:16" x14ac:dyDescent="0.2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17"/>
      <c r="M9" s="17"/>
      <c r="N9" s="17"/>
      <c r="O9" s="17"/>
      <c r="P9" s="17"/>
    </row>
    <row r="10" spans="1:16" x14ac:dyDescent="0.25">
      <c r="A10" s="110" t="s">
        <v>207</v>
      </c>
      <c r="B10" s="110"/>
      <c r="C10" s="110"/>
      <c r="D10" s="110"/>
      <c r="E10" s="110"/>
      <c r="F10" s="110"/>
      <c r="G10" s="110"/>
      <c r="H10" s="18"/>
      <c r="I10" s="18"/>
      <c r="J10" s="18"/>
      <c r="K10" s="18"/>
      <c r="L10" s="17"/>
      <c r="M10" s="17"/>
      <c r="N10" s="17"/>
      <c r="O10" s="17"/>
      <c r="P10" s="17"/>
    </row>
    <row r="11" spans="1:16" x14ac:dyDescent="0.25">
      <c r="A11" s="111" t="s">
        <v>64</v>
      </c>
      <c r="B11" s="111"/>
      <c r="C11" s="111"/>
      <c r="D11" s="111"/>
      <c r="E11" s="111"/>
      <c r="F11" s="111"/>
      <c r="G11" s="111"/>
      <c r="H11" s="18"/>
      <c r="I11" s="18"/>
      <c r="J11" s="18"/>
      <c r="K11" s="18"/>
      <c r="L11" s="17"/>
      <c r="M11" s="17"/>
      <c r="N11" s="17"/>
      <c r="O11" s="17"/>
      <c r="P11" s="17"/>
    </row>
    <row r="12" spans="1:16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247.15" customHeight="1" x14ac:dyDescent="0.25">
      <c r="A13" s="75" t="s">
        <v>206</v>
      </c>
      <c r="B13" s="75"/>
      <c r="C13" s="75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idden="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idden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hidden="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idden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2.25" hidden="1" customHeight="1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idden="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idden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hidden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hidden="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hidden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hidden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idden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hidden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hidden="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idden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hidden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hidden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idden="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hidden="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idden="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idden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hidden="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hidden="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hidden="1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hidden="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hidden="1" x14ac:dyDescent="0.25">
      <c r="A39" s="17" t="s">
        <v>15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hidden="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hidden="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hidden="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hidden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hidden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hidden="1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hidden="1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hidden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idden="1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59" ht="21.75" hidden="1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59" ht="143.25" customHeight="1" x14ac:dyDescent="0.25">
      <c r="A50" s="71" t="s">
        <v>33</v>
      </c>
      <c r="B50" s="71"/>
      <c r="C50" s="71"/>
      <c r="D50" s="71"/>
      <c r="E50" s="71"/>
      <c r="F50" s="71"/>
      <c r="G50" s="71"/>
      <c r="H50" s="18"/>
      <c r="I50" s="18"/>
      <c r="J50" s="18"/>
      <c r="K50" s="18"/>
      <c r="L50" s="19"/>
      <c r="M50" s="19"/>
      <c r="N50" s="19"/>
      <c r="O50" s="19"/>
      <c r="P50" s="19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</row>
    <row r="51" spans="1:59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7"/>
      <c r="M51" s="17"/>
      <c r="N51" s="17"/>
      <c r="O51" s="17"/>
      <c r="P51" s="17"/>
    </row>
    <row r="52" spans="1:59" ht="37.5" customHeight="1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59" ht="1.5" hidden="1" customHeight="1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59" ht="24" customHeight="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59" ht="15" customHeight="1" x14ac:dyDescent="0.25">
      <c r="A55" s="112" t="s">
        <v>25</v>
      </c>
      <c r="B55" s="112"/>
      <c r="C55" s="112"/>
      <c r="D55" s="112"/>
      <c r="E55" s="112"/>
      <c r="F55" s="112"/>
      <c r="G55" s="112"/>
      <c r="H55" s="20"/>
      <c r="I55" s="20"/>
      <c r="J55" s="20"/>
      <c r="K55" s="20"/>
      <c r="L55" s="17"/>
      <c r="M55" s="17"/>
      <c r="N55" s="17"/>
      <c r="O55" s="17"/>
      <c r="P55" s="17"/>
    </row>
    <row r="56" spans="1:59" ht="15" customHeight="1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59" ht="163.5" customHeight="1" x14ac:dyDescent="0.25">
      <c r="A57" s="75" t="s">
        <v>208</v>
      </c>
      <c r="B57" s="75"/>
      <c r="C57" s="75"/>
      <c r="D57" s="75"/>
      <c r="E57" s="75"/>
      <c r="F57" s="75"/>
      <c r="G57" s="75"/>
      <c r="H57" s="19"/>
      <c r="I57" s="21"/>
      <c r="J57" s="21"/>
      <c r="K57" s="21"/>
      <c r="L57" s="17"/>
      <c r="M57" s="17"/>
      <c r="N57" s="17"/>
      <c r="O57" s="17"/>
      <c r="P57" s="17"/>
      <c r="S57" s="4"/>
    </row>
    <row r="58" spans="1:59" ht="69" customHeight="1" x14ac:dyDescent="0.25">
      <c r="A58" s="75"/>
      <c r="B58" s="75"/>
      <c r="C58" s="75"/>
      <c r="D58" s="75"/>
      <c r="E58" s="75"/>
      <c r="F58" s="75"/>
      <c r="G58" s="75"/>
      <c r="H58" s="22"/>
      <c r="I58" s="23"/>
      <c r="J58" s="23"/>
      <c r="K58" s="23"/>
      <c r="L58" s="23"/>
      <c r="M58" s="23"/>
      <c r="N58" s="23"/>
      <c r="O58" s="23"/>
      <c r="P58" s="23"/>
    </row>
    <row r="59" spans="1:59" ht="156.6" customHeight="1" x14ac:dyDescent="0.2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</row>
    <row r="60" spans="1:59" ht="45" customHeight="1" x14ac:dyDescent="0.25">
      <c r="A60" s="105" t="s">
        <v>26</v>
      </c>
      <c r="B60" s="68" t="s">
        <v>209</v>
      </c>
      <c r="C60" s="69"/>
      <c r="D60" s="69"/>
      <c r="E60" s="69"/>
      <c r="F60" s="69"/>
      <c r="G60" s="70"/>
      <c r="H60" s="24"/>
      <c r="I60" s="25"/>
      <c r="J60" s="25"/>
      <c r="K60" s="25"/>
      <c r="L60" s="25"/>
      <c r="M60" s="25"/>
      <c r="N60" s="26"/>
      <c r="O60" s="23"/>
      <c r="P60" s="23"/>
    </row>
    <row r="61" spans="1:59" ht="15.75" x14ac:dyDescent="0.25">
      <c r="A61" s="106"/>
      <c r="B61" s="61" t="s">
        <v>210</v>
      </c>
      <c r="C61" s="62"/>
      <c r="D61" s="62"/>
      <c r="E61" s="62"/>
      <c r="F61" s="27"/>
      <c r="G61" s="28"/>
      <c r="H61" s="27"/>
      <c r="I61" s="27"/>
      <c r="J61" s="27"/>
      <c r="K61" s="27"/>
      <c r="L61" s="27"/>
      <c r="M61" s="27"/>
      <c r="N61" s="28"/>
      <c r="O61" s="23"/>
      <c r="P61" s="23"/>
    </row>
    <row r="62" spans="1:59" ht="15.75" x14ac:dyDescent="0.25">
      <c r="A62" s="106"/>
      <c r="B62" s="61" t="s">
        <v>121</v>
      </c>
      <c r="C62" s="62"/>
      <c r="D62" s="62"/>
      <c r="E62" s="27"/>
      <c r="F62" s="27"/>
      <c r="G62" s="28"/>
      <c r="H62" s="27"/>
      <c r="I62" s="27"/>
      <c r="J62" s="27"/>
      <c r="K62" s="27"/>
      <c r="L62" s="27"/>
      <c r="M62" s="27"/>
      <c r="N62" s="28"/>
      <c r="O62" s="23"/>
      <c r="P62" s="23"/>
    </row>
    <row r="63" spans="1:59" ht="15.75" x14ac:dyDescent="0.25">
      <c r="A63" s="106"/>
      <c r="B63" s="61" t="s">
        <v>122</v>
      </c>
      <c r="C63" s="62"/>
      <c r="D63" s="62"/>
      <c r="E63" s="27"/>
      <c r="F63" s="27"/>
      <c r="G63" s="28"/>
      <c r="H63" s="27"/>
      <c r="I63" s="27"/>
      <c r="J63" s="27"/>
      <c r="K63" s="27"/>
      <c r="L63" s="27"/>
      <c r="M63" s="27"/>
      <c r="N63" s="28"/>
      <c r="O63" s="23"/>
      <c r="P63" s="23"/>
    </row>
    <row r="64" spans="1:59" ht="15.75" x14ac:dyDescent="0.25">
      <c r="A64" s="106"/>
      <c r="B64" s="61" t="s">
        <v>123</v>
      </c>
      <c r="C64" s="62"/>
      <c r="D64" s="62"/>
      <c r="E64" s="27"/>
      <c r="F64" s="27"/>
      <c r="G64" s="28"/>
      <c r="H64" s="27"/>
      <c r="I64" s="27"/>
      <c r="J64" s="27"/>
      <c r="K64" s="27"/>
      <c r="L64" s="27"/>
      <c r="M64" s="27"/>
      <c r="N64" s="28"/>
      <c r="O64" s="23"/>
      <c r="P64" s="23"/>
    </row>
    <row r="65" spans="1:16" ht="15.75" x14ac:dyDescent="0.25">
      <c r="A65" s="106"/>
      <c r="B65" s="61" t="s">
        <v>124</v>
      </c>
      <c r="C65" s="62"/>
      <c r="D65" s="62"/>
      <c r="E65" s="27"/>
      <c r="F65" s="27"/>
      <c r="G65" s="28"/>
      <c r="H65" s="27"/>
      <c r="I65" s="27"/>
      <c r="J65" s="27"/>
      <c r="K65" s="27"/>
      <c r="L65" s="27"/>
      <c r="M65" s="27"/>
      <c r="N65" s="28"/>
      <c r="O65" s="23"/>
      <c r="P65" s="23"/>
    </row>
    <row r="66" spans="1:16" ht="45" customHeight="1" x14ac:dyDescent="0.25">
      <c r="A66" s="106"/>
      <c r="B66" s="72" t="s">
        <v>211</v>
      </c>
      <c r="C66" s="73"/>
      <c r="D66" s="73"/>
      <c r="E66" s="73"/>
      <c r="F66" s="73"/>
      <c r="G66" s="74"/>
      <c r="H66" s="29"/>
      <c r="I66" s="29"/>
      <c r="J66" s="29"/>
      <c r="K66" s="29"/>
      <c r="L66" s="29"/>
      <c r="M66" s="29"/>
      <c r="N66" s="30"/>
      <c r="O66" s="23"/>
      <c r="P66" s="23"/>
    </row>
    <row r="67" spans="1:16" ht="20.25" customHeight="1" x14ac:dyDescent="0.25">
      <c r="A67" s="106"/>
      <c r="B67" s="27" t="s">
        <v>212</v>
      </c>
      <c r="C67" s="27"/>
      <c r="D67" s="27"/>
      <c r="E67" s="27"/>
      <c r="F67" s="27"/>
      <c r="G67" s="28"/>
      <c r="H67" s="27"/>
      <c r="I67" s="27"/>
      <c r="J67" s="27"/>
      <c r="K67" s="27"/>
      <c r="L67" s="27"/>
      <c r="M67" s="27"/>
      <c r="N67" s="28"/>
      <c r="O67" s="23"/>
      <c r="P67" s="23"/>
    </row>
    <row r="68" spans="1:16" ht="15.75" x14ac:dyDescent="0.25">
      <c r="A68" s="106"/>
      <c r="B68" s="27" t="s">
        <v>125</v>
      </c>
      <c r="C68" s="27"/>
      <c r="D68" s="27"/>
      <c r="E68" s="27"/>
      <c r="F68" s="27"/>
      <c r="G68" s="28"/>
      <c r="H68" s="27"/>
      <c r="I68" s="27"/>
      <c r="J68" s="27"/>
      <c r="K68" s="27"/>
      <c r="L68" s="27"/>
      <c r="M68" s="27"/>
      <c r="N68" s="28"/>
      <c r="O68" s="23"/>
      <c r="P68" s="23"/>
    </row>
    <row r="69" spans="1:16" ht="15.75" x14ac:dyDescent="0.25">
      <c r="A69" s="106"/>
      <c r="B69" s="27" t="s">
        <v>126</v>
      </c>
      <c r="C69" s="27"/>
      <c r="D69" s="27"/>
      <c r="E69" s="27"/>
      <c r="F69" s="27"/>
      <c r="G69" s="28"/>
      <c r="H69" s="27"/>
      <c r="I69" s="27"/>
      <c r="J69" s="27"/>
      <c r="K69" s="27"/>
      <c r="L69" s="27"/>
      <c r="M69" s="27"/>
      <c r="N69" s="28"/>
      <c r="O69" s="23"/>
      <c r="P69" s="23"/>
    </row>
    <row r="70" spans="1:16" ht="15.75" x14ac:dyDescent="0.25">
      <c r="A70" s="106"/>
      <c r="B70" s="27" t="s">
        <v>127</v>
      </c>
      <c r="C70" s="27"/>
      <c r="D70" s="27"/>
      <c r="E70" s="27"/>
      <c r="F70" s="27"/>
      <c r="G70" s="28"/>
      <c r="H70" s="27"/>
      <c r="I70" s="27"/>
      <c r="J70" s="27"/>
      <c r="K70" s="27"/>
      <c r="L70" s="27"/>
      <c r="M70" s="27"/>
      <c r="N70" s="28"/>
      <c r="O70" s="23"/>
      <c r="P70" s="23"/>
    </row>
    <row r="71" spans="1:16" ht="15.75" x14ac:dyDescent="0.25">
      <c r="A71" s="106"/>
      <c r="B71" s="27" t="s">
        <v>128</v>
      </c>
      <c r="C71" s="27"/>
      <c r="D71" s="27"/>
      <c r="E71" s="27"/>
      <c r="F71" s="27"/>
      <c r="G71" s="28"/>
      <c r="H71" s="27"/>
      <c r="I71" s="27"/>
      <c r="J71" s="27"/>
      <c r="K71" s="27"/>
      <c r="L71" s="27"/>
      <c r="M71" s="27"/>
      <c r="N71" s="28"/>
      <c r="O71" s="23"/>
      <c r="P71" s="23"/>
    </row>
    <row r="72" spans="1:16" ht="20.25" customHeight="1" x14ac:dyDescent="0.25">
      <c r="A72" s="106"/>
      <c r="B72" s="65" t="s">
        <v>193</v>
      </c>
      <c r="C72" s="66"/>
      <c r="D72" s="66"/>
      <c r="E72" s="66"/>
      <c r="F72" s="66"/>
      <c r="G72" s="67"/>
      <c r="H72" s="27"/>
      <c r="I72" s="27"/>
      <c r="J72" s="27"/>
      <c r="K72" s="27"/>
      <c r="L72" s="27"/>
      <c r="M72" s="27"/>
      <c r="N72" s="28"/>
      <c r="O72" s="23"/>
      <c r="P72" s="23"/>
    </row>
    <row r="73" spans="1:16" ht="22.5" customHeight="1" x14ac:dyDescent="0.25">
      <c r="A73" s="106"/>
      <c r="B73" s="65"/>
      <c r="C73" s="66"/>
      <c r="D73" s="66"/>
      <c r="E73" s="66"/>
      <c r="F73" s="66"/>
      <c r="G73" s="67"/>
      <c r="H73" s="27"/>
      <c r="I73" s="27"/>
      <c r="J73" s="27"/>
      <c r="K73" s="27"/>
      <c r="L73" s="27"/>
      <c r="M73" s="27"/>
      <c r="N73" s="28"/>
      <c r="O73" s="23"/>
      <c r="P73" s="23"/>
    </row>
    <row r="74" spans="1:16" ht="15.75" x14ac:dyDescent="0.25">
      <c r="A74" s="106"/>
      <c r="B74" s="27" t="s">
        <v>194</v>
      </c>
      <c r="C74" s="27"/>
      <c r="D74" s="27"/>
      <c r="E74" s="27"/>
      <c r="F74" s="27"/>
      <c r="G74" s="28"/>
      <c r="H74" s="27"/>
      <c r="I74" s="27"/>
      <c r="J74" s="27"/>
      <c r="K74" s="27"/>
      <c r="L74" s="27"/>
      <c r="M74" s="27"/>
      <c r="N74" s="28"/>
      <c r="O74" s="23"/>
      <c r="P74" s="23"/>
    </row>
    <row r="75" spans="1:16" ht="15.75" x14ac:dyDescent="0.25">
      <c r="A75" s="106"/>
      <c r="B75" s="27" t="s">
        <v>80</v>
      </c>
      <c r="C75" s="27"/>
      <c r="D75" s="27"/>
      <c r="E75" s="27"/>
      <c r="F75" s="27"/>
      <c r="G75" s="28"/>
      <c r="H75" s="27"/>
      <c r="I75" s="27"/>
      <c r="J75" s="27"/>
      <c r="K75" s="27"/>
      <c r="L75" s="27"/>
      <c r="M75" s="27"/>
      <c r="N75" s="28"/>
      <c r="O75" s="23"/>
      <c r="P75" s="23"/>
    </row>
    <row r="76" spans="1:16" ht="15.75" x14ac:dyDescent="0.25">
      <c r="A76" s="106"/>
      <c r="B76" s="27" t="s">
        <v>81</v>
      </c>
      <c r="C76" s="27"/>
      <c r="D76" s="27"/>
      <c r="E76" s="27"/>
      <c r="F76" s="27"/>
      <c r="G76" s="28"/>
      <c r="H76" s="27"/>
      <c r="I76" s="27"/>
      <c r="J76" s="27"/>
      <c r="K76" s="27"/>
      <c r="L76" s="27"/>
      <c r="M76" s="27"/>
      <c r="N76" s="28"/>
      <c r="O76" s="23"/>
      <c r="P76" s="23"/>
    </row>
    <row r="77" spans="1:16" ht="15.75" x14ac:dyDescent="0.25">
      <c r="A77" s="106"/>
      <c r="B77" s="27" t="s">
        <v>82</v>
      </c>
      <c r="C77" s="27"/>
      <c r="D77" s="27"/>
      <c r="E77" s="27"/>
      <c r="F77" s="27"/>
      <c r="G77" s="28"/>
      <c r="H77" s="27"/>
      <c r="I77" s="27"/>
      <c r="J77" s="27"/>
      <c r="K77" s="27"/>
      <c r="L77" s="27"/>
      <c r="M77" s="27"/>
      <c r="N77" s="28"/>
      <c r="O77" s="23"/>
      <c r="P77" s="23"/>
    </row>
    <row r="78" spans="1:16" ht="16.5" customHeight="1" x14ac:dyDescent="0.25">
      <c r="A78" s="106"/>
      <c r="B78" s="27" t="s">
        <v>83</v>
      </c>
      <c r="C78" s="27"/>
      <c r="D78" s="27"/>
      <c r="E78" s="27"/>
      <c r="F78" s="27"/>
      <c r="G78" s="28"/>
      <c r="H78" s="27"/>
      <c r="I78" s="27"/>
      <c r="J78" s="27"/>
      <c r="K78" s="27"/>
      <c r="L78" s="27"/>
      <c r="M78" s="27"/>
      <c r="N78" s="28"/>
      <c r="O78" s="23"/>
      <c r="P78" s="23"/>
    </row>
    <row r="79" spans="1:16" ht="42.75" customHeight="1" x14ac:dyDescent="0.25">
      <c r="A79" s="106"/>
      <c r="B79" s="72" t="s">
        <v>162</v>
      </c>
      <c r="C79" s="73"/>
      <c r="D79" s="73"/>
      <c r="E79" s="73"/>
      <c r="F79" s="73"/>
      <c r="G79" s="74"/>
      <c r="H79" s="31"/>
      <c r="I79" s="27"/>
      <c r="J79" s="27"/>
      <c r="K79" s="27"/>
      <c r="L79" s="27"/>
      <c r="M79" s="27"/>
      <c r="N79" s="28"/>
      <c r="O79" s="23"/>
      <c r="P79" s="23"/>
    </row>
    <row r="80" spans="1:16" ht="15.75" x14ac:dyDescent="0.25">
      <c r="A80" s="106"/>
      <c r="B80" s="27" t="s">
        <v>163</v>
      </c>
      <c r="C80" s="27"/>
      <c r="D80" s="27"/>
      <c r="E80" s="27"/>
      <c r="F80" s="27"/>
      <c r="G80" s="28"/>
      <c r="H80" s="27"/>
      <c r="I80" s="27"/>
      <c r="J80" s="27"/>
      <c r="K80" s="27"/>
      <c r="L80" s="27"/>
      <c r="M80" s="27"/>
      <c r="N80" s="28"/>
      <c r="O80" s="23"/>
      <c r="P80" s="23"/>
    </row>
    <row r="81" spans="1:16" ht="15.75" x14ac:dyDescent="0.25">
      <c r="A81" s="106"/>
      <c r="B81" s="27" t="s">
        <v>120</v>
      </c>
      <c r="C81" s="27"/>
      <c r="D81" s="27"/>
      <c r="E81" s="27"/>
      <c r="F81" s="27"/>
      <c r="G81" s="28"/>
      <c r="H81" s="27"/>
      <c r="I81" s="27"/>
      <c r="J81" s="27"/>
      <c r="K81" s="27"/>
      <c r="L81" s="27"/>
      <c r="M81" s="27"/>
      <c r="N81" s="28"/>
      <c r="O81" s="23"/>
      <c r="P81" s="23"/>
    </row>
    <row r="82" spans="1:16" ht="15.75" x14ac:dyDescent="0.25">
      <c r="A82" s="106"/>
      <c r="B82" s="27" t="s">
        <v>129</v>
      </c>
      <c r="C82" s="27"/>
      <c r="D82" s="27"/>
      <c r="E82" s="27"/>
      <c r="F82" s="27"/>
      <c r="G82" s="28"/>
      <c r="H82" s="27"/>
      <c r="I82" s="27"/>
      <c r="J82" s="27"/>
      <c r="K82" s="27"/>
      <c r="L82" s="27"/>
      <c r="M82" s="27"/>
      <c r="N82" s="28"/>
      <c r="O82" s="23"/>
      <c r="P82" s="23"/>
    </row>
    <row r="83" spans="1:16" ht="15.75" x14ac:dyDescent="0.25">
      <c r="A83" s="106"/>
      <c r="B83" s="27" t="s">
        <v>84</v>
      </c>
      <c r="C83" s="27"/>
      <c r="D83" s="27"/>
      <c r="E83" s="27"/>
      <c r="F83" s="27"/>
      <c r="G83" s="28"/>
      <c r="H83" s="27"/>
      <c r="I83" s="27"/>
      <c r="J83" s="27"/>
      <c r="K83" s="27"/>
      <c r="L83" s="27"/>
      <c r="M83" s="27"/>
      <c r="N83" s="28"/>
      <c r="O83" s="23"/>
      <c r="P83" s="23"/>
    </row>
    <row r="84" spans="1:16" ht="15.75" x14ac:dyDescent="0.25">
      <c r="A84" s="106"/>
      <c r="B84" s="27" t="s">
        <v>85</v>
      </c>
      <c r="C84" s="27"/>
      <c r="D84" s="27"/>
      <c r="E84" s="27"/>
      <c r="F84" s="27"/>
      <c r="G84" s="28"/>
      <c r="H84" s="27"/>
      <c r="I84" s="27"/>
      <c r="J84" s="27"/>
      <c r="K84" s="27"/>
      <c r="L84" s="27"/>
      <c r="M84" s="27"/>
      <c r="N84" s="28"/>
      <c r="O84" s="23"/>
      <c r="P84" s="23"/>
    </row>
    <row r="85" spans="1:16" ht="44.25" customHeight="1" x14ac:dyDescent="0.25">
      <c r="A85" s="106"/>
      <c r="B85" s="72" t="s">
        <v>203</v>
      </c>
      <c r="C85" s="73"/>
      <c r="D85" s="73"/>
      <c r="E85" s="73"/>
      <c r="F85" s="73"/>
      <c r="G85" s="74"/>
      <c r="H85" s="31"/>
      <c r="I85" s="27"/>
      <c r="J85" s="27"/>
      <c r="K85" s="27"/>
      <c r="L85" s="27"/>
      <c r="M85" s="27"/>
      <c r="N85" s="28"/>
      <c r="O85" s="23"/>
      <c r="P85" s="23"/>
    </row>
    <row r="86" spans="1:16" ht="15.75" x14ac:dyDescent="0.25">
      <c r="A86" s="106"/>
      <c r="B86" s="27" t="s">
        <v>204</v>
      </c>
      <c r="C86" s="27"/>
      <c r="D86" s="27"/>
      <c r="E86" s="27"/>
      <c r="F86" s="27"/>
      <c r="G86" s="28"/>
      <c r="H86" s="27"/>
      <c r="I86" s="27"/>
      <c r="J86" s="27"/>
      <c r="K86" s="27"/>
      <c r="L86" s="27"/>
      <c r="M86" s="27"/>
      <c r="N86" s="28"/>
      <c r="O86" s="23"/>
      <c r="P86" s="23"/>
    </row>
    <row r="87" spans="1:16" ht="15.75" x14ac:dyDescent="0.25">
      <c r="A87" s="106"/>
      <c r="B87" s="27" t="s">
        <v>130</v>
      </c>
      <c r="C87" s="27"/>
      <c r="D87" s="27"/>
      <c r="E87" s="27"/>
      <c r="F87" s="27"/>
      <c r="G87" s="28"/>
      <c r="H87" s="27"/>
      <c r="I87" s="27"/>
      <c r="J87" s="27"/>
      <c r="K87" s="27"/>
      <c r="L87" s="27"/>
      <c r="M87" s="27"/>
      <c r="N87" s="28"/>
      <c r="O87" s="23"/>
      <c r="P87" s="23"/>
    </row>
    <row r="88" spans="1:16" ht="15.75" x14ac:dyDescent="0.25">
      <c r="A88" s="106"/>
      <c r="B88" s="27" t="s">
        <v>131</v>
      </c>
      <c r="C88" s="27"/>
      <c r="D88" s="27"/>
      <c r="E88" s="27"/>
      <c r="F88" s="27"/>
      <c r="G88" s="28"/>
      <c r="H88" s="27"/>
      <c r="I88" s="27"/>
      <c r="J88" s="27"/>
      <c r="K88" s="27"/>
      <c r="L88" s="27"/>
      <c r="M88" s="27"/>
      <c r="N88" s="28"/>
      <c r="O88" s="23"/>
      <c r="P88" s="23"/>
    </row>
    <row r="89" spans="1:16" ht="15.75" x14ac:dyDescent="0.25">
      <c r="A89" s="106"/>
      <c r="B89" s="27" t="s">
        <v>132</v>
      </c>
      <c r="C89" s="27"/>
      <c r="D89" s="27"/>
      <c r="E89" s="27"/>
      <c r="F89" s="27"/>
      <c r="G89" s="28"/>
      <c r="H89" s="27"/>
      <c r="I89" s="27"/>
      <c r="J89" s="27"/>
      <c r="K89" s="27"/>
      <c r="L89" s="27"/>
      <c r="M89" s="27"/>
      <c r="N89" s="28"/>
      <c r="O89" s="23"/>
      <c r="P89" s="23"/>
    </row>
    <row r="90" spans="1:16" ht="15.75" x14ac:dyDescent="0.25">
      <c r="A90" s="107"/>
      <c r="B90" s="32" t="s">
        <v>133</v>
      </c>
      <c r="C90" s="32"/>
      <c r="D90" s="32"/>
      <c r="E90" s="32"/>
      <c r="F90" s="32"/>
      <c r="G90" s="33"/>
      <c r="H90" s="32"/>
      <c r="I90" s="32"/>
      <c r="J90" s="32"/>
      <c r="K90" s="32"/>
      <c r="L90" s="32"/>
      <c r="M90" s="32"/>
      <c r="N90" s="33"/>
      <c r="O90" s="23"/>
      <c r="P90" s="23"/>
    </row>
    <row r="91" spans="1:16" ht="15.75" x14ac:dyDescent="0.2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</row>
    <row r="92" spans="1:16" ht="28.5" customHeight="1" x14ac:dyDescent="0.25">
      <c r="A92" s="75" t="s">
        <v>27</v>
      </c>
      <c r="B92" s="75"/>
      <c r="C92" s="75"/>
      <c r="D92" s="75"/>
      <c r="E92" s="75"/>
      <c r="F92" s="75"/>
      <c r="G92" s="75"/>
      <c r="H92" s="23"/>
      <c r="I92" s="23"/>
      <c r="J92" s="23"/>
      <c r="K92" s="23"/>
      <c r="L92" s="23"/>
      <c r="M92" s="23"/>
      <c r="N92" s="23"/>
      <c r="O92" s="23"/>
      <c r="P92" s="23"/>
    </row>
    <row r="93" spans="1:16" ht="59.25" customHeight="1" x14ac:dyDescent="0.25">
      <c r="A93" s="75" t="s">
        <v>86</v>
      </c>
      <c r="B93" s="75"/>
      <c r="C93" s="75"/>
      <c r="D93" s="75"/>
      <c r="E93" s="75"/>
      <c r="F93" s="75"/>
      <c r="G93" s="75"/>
      <c r="H93" s="34"/>
      <c r="I93" s="23"/>
      <c r="J93" s="23"/>
      <c r="K93" s="23"/>
      <c r="L93" s="23"/>
      <c r="M93" s="23"/>
      <c r="N93" s="23"/>
      <c r="O93" s="23"/>
      <c r="P93" s="23"/>
    </row>
    <row r="94" spans="1:16" ht="15.75" x14ac:dyDescent="0.25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</row>
    <row r="95" spans="1:16" ht="48" customHeight="1" x14ac:dyDescent="0.25">
      <c r="A95" s="78" t="s">
        <v>26</v>
      </c>
      <c r="B95" s="76" t="s">
        <v>213</v>
      </c>
      <c r="C95" s="77"/>
      <c r="D95" s="77"/>
      <c r="E95" s="77"/>
      <c r="F95" s="77"/>
      <c r="G95" s="77"/>
      <c r="H95" s="35"/>
      <c r="I95" s="23"/>
      <c r="J95" s="23"/>
      <c r="K95" s="23"/>
      <c r="L95" s="23"/>
      <c r="M95" s="23"/>
      <c r="N95" s="23"/>
      <c r="O95" s="23"/>
      <c r="P95" s="23"/>
    </row>
    <row r="96" spans="1:16" ht="15.75" x14ac:dyDescent="0.25">
      <c r="A96" s="79"/>
      <c r="B96" s="36" t="s">
        <v>214</v>
      </c>
      <c r="C96" s="27"/>
      <c r="D96" s="27"/>
      <c r="E96" s="27"/>
      <c r="F96" s="27"/>
      <c r="G96" s="27"/>
      <c r="H96" s="28"/>
      <c r="I96" s="23"/>
      <c r="J96" s="23"/>
      <c r="K96" s="23"/>
      <c r="L96" s="23"/>
      <c r="M96" s="23"/>
      <c r="N96" s="23"/>
      <c r="O96" s="23"/>
      <c r="P96" s="23"/>
    </row>
    <row r="97" spans="1:16" ht="15.75" x14ac:dyDescent="0.25">
      <c r="A97" s="79"/>
      <c r="B97" s="36" t="s">
        <v>164</v>
      </c>
      <c r="C97" s="27"/>
      <c r="D97" s="27"/>
      <c r="E97" s="27"/>
      <c r="F97" s="27"/>
      <c r="G97" s="27"/>
      <c r="H97" s="28"/>
      <c r="I97" s="23"/>
      <c r="J97" s="23"/>
      <c r="K97" s="23"/>
      <c r="L97" s="23"/>
      <c r="M97" s="23"/>
      <c r="N97" s="23"/>
      <c r="O97" s="23"/>
      <c r="P97" s="23"/>
    </row>
    <row r="98" spans="1:16" ht="15.75" x14ac:dyDescent="0.25">
      <c r="A98" s="79"/>
      <c r="B98" s="36" t="s">
        <v>165</v>
      </c>
      <c r="C98" s="27"/>
      <c r="D98" s="27"/>
      <c r="E98" s="27"/>
      <c r="F98" s="27"/>
      <c r="G98" s="27"/>
      <c r="H98" s="28"/>
      <c r="I98" s="23"/>
      <c r="J98" s="23"/>
      <c r="K98" s="23"/>
      <c r="L98" s="23"/>
      <c r="M98" s="23"/>
      <c r="N98" s="23"/>
      <c r="O98" s="23"/>
      <c r="P98" s="23"/>
    </row>
    <row r="99" spans="1:16" ht="15.75" x14ac:dyDescent="0.25">
      <c r="A99" s="79"/>
      <c r="B99" s="36" t="s">
        <v>166</v>
      </c>
      <c r="C99" s="27"/>
      <c r="D99" s="27"/>
      <c r="E99" s="27"/>
      <c r="F99" s="27"/>
      <c r="G99" s="27"/>
      <c r="H99" s="28"/>
      <c r="I99" s="23"/>
      <c r="J99" s="23"/>
      <c r="K99" s="23"/>
      <c r="L99" s="23"/>
      <c r="M99" s="23"/>
      <c r="N99" s="23"/>
      <c r="O99" s="23"/>
      <c r="P99" s="23"/>
    </row>
    <row r="100" spans="1:16" ht="15.75" x14ac:dyDescent="0.25">
      <c r="A100" s="79"/>
      <c r="B100" s="36" t="s">
        <v>167</v>
      </c>
      <c r="C100" s="27"/>
      <c r="D100" s="27"/>
      <c r="E100" s="27"/>
      <c r="F100" s="27"/>
      <c r="G100" s="27"/>
      <c r="H100" s="28"/>
      <c r="I100" s="23"/>
      <c r="J100" s="23"/>
      <c r="K100" s="23"/>
      <c r="L100" s="23"/>
      <c r="M100" s="23"/>
      <c r="N100" s="23"/>
      <c r="O100" s="23"/>
      <c r="P100" s="23"/>
    </row>
    <row r="101" spans="1:16" ht="46.5" customHeight="1" x14ac:dyDescent="0.25">
      <c r="A101" s="79"/>
      <c r="B101" s="72" t="s">
        <v>215</v>
      </c>
      <c r="C101" s="73"/>
      <c r="D101" s="73"/>
      <c r="E101" s="73"/>
      <c r="F101" s="73"/>
      <c r="G101" s="73"/>
      <c r="H101" s="37"/>
      <c r="I101" s="23"/>
      <c r="J101" s="23"/>
      <c r="K101" s="23"/>
      <c r="L101" s="23"/>
      <c r="M101" s="23"/>
      <c r="N101" s="23"/>
      <c r="O101" s="23"/>
      <c r="P101" s="23"/>
    </row>
    <row r="102" spans="1:16" ht="15.75" x14ac:dyDescent="0.25">
      <c r="A102" s="79"/>
      <c r="B102" s="36" t="s">
        <v>216</v>
      </c>
      <c r="C102" s="27" t="s">
        <v>195</v>
      </c>
      <c r="D102" s="27"/>
      <c r="E102" s="27"/>
      <c r="F102" s="27"/>
      <c r="G102" s="27"/>
      <c r="H102" s="28"/>
      <c r="I102" s="23"/>
      <c r="J102" s="23"/>
      <c r="K102" s="23"/>
      <c r="L102" s="23"/>
      <c r="M102" s="23"/>
      <c r="N102" s="23"/>
      <c r="O102" s="23"/>
      <c r="P102" s="23"/>
    </row>
    <row r="103" spans="1:16" ht="15.75" x14ac:dyDescent="0.25">
      <c r="A103" s="79"/>
      <c r="B103" s="36" t="s">
        <v>168</v>
      </c>
      <c r="C103" s="27"/>
      <c r="D103" s="27"/>
      <c r="E103" s="27"/>
      <c r="F103" s="27"/>
      <c r="G103" s="27"/>
      <c r="H103" s="28"/>
      <c r="I103" s="23"/>
      <c r="J103" s="23"/>
      <c r="K103" s="23"/>
      <c r="L103" s="23"/>
      <c r="M103" s="23"/>
      <c r="N103" s="23"/>
      <c r="O103" s="23"/>
      <c r="P103" s="23"/>
    </row>
    <row r="104" spans="1:16" ht="15.75" x14ac:dyDescent="0.25">
      <c r="A104" s="79"/>
      <c r="B104" s="36" t="s">
        <v>169</v>
      </c>
      <c r="C104" s="27"/>
      <c r="D104" s="27"/>
      <c r="E104" s="27"/>
      <c r="F104" s="27"/>
      <c r="G104" s="27"/>
      <c r="H104" s="28"/>
      <c r="I104" s="23"/>
      <c r="J104" s="23"/>
      <c r="K104" s="23"/>
      <c r="L104" s="23"/>
      <c r="M104" s="23"/>
      <c r="N104" s="23"/>
      <c r="O104" s="23"/>
      <c r="P104" s="23"/>
    </row>
    <row r="105" spans="1:16" ht="15.75" x14ac:dyDescent="0.25">
      <c r="A105" s="79"/>
      <c r="B105" s="36" t="s">
        <v>170</v>
      </c>
      <c r="C105" s="27"/>
      <c r="D105" s="27"/>
      <c r="E105" s="27"/>
      <c r="F105" s="27"/>
      <c r="G105" s="27"/>
      <c r="H105" s="28"/>
      <c r="I105" s="23"/>
      <c r="J105" s="23"/>
      <c r="K105" s="23"/>
      <c r="L105" s="23"/>
      <c r="M105" s="23"/>
      <c r="N105" s="23"/>
      <c r="O105" s="23"/>
      <c r="P105" s="23"/>
    </row>
    <row r="106" spans="1:16" ht="15.75" x14ac:dyDescent="0.25">
      <c r="A106" s="79"/>
      <c r="B106" s="36" t="s">
        <v>171</v>
      </c>
      <c r="C106" s="27"/>
      <c r="D106" s="27"/>
      <c r="E106" s="27"/>
      <c r="F106" s="27"/>
      <c r="G106" s="27"/>
      <c r="H106" s="28"/>
      <c r="I106" s="23"/>
      <c r="J106" s="23"/>
      <c r="K106" s="23"/>
      <c r="L106" s="23"/>
      <c r="M106" s="23"/>
      <c r="N106" s="23"/>
      <c r="O106" s="23"/>
      <c r="P106" s="23"/>
    </row>
    <row r="107" spans="1:16" ht="15.75" customHeight="1" x14ac:dyDescent="0.25">
      <c r="A107" s="79"/>
      <c r="B107" s="65" t="s">
        <v>196</v>
      </c>
      <c r="C107" s="66"/>
      <c r="D107" s="66"/>
      <c r="E107" s="66"/>
      <c r="F107" s="66"/>
      <c r="G107" s="67"/>
      <c r="H107" s="28"/>
      <c r="I107" s="23"/>
      <c r="J107" s="23"/>
      <c r="K107" s="23"/>
      <c r="L107" s="23"/>
      <c r="M107" s="23"/>
      <c r="N107" s="23"/>
      <c r="O107" s="23"/>
      <c r="P107" s="23"/>
    </row>
    <row r="108" spans="1:16" ht="15.75" x14ac:dyDescent="0.25">
      <c r="A108" s="79"/>
      <c r="B108" s="65"/>
      <c r="C108" s="66"/>
      <c r="D108" s="66"/>
      <c r="E108" s="66"/>
      <c r="F108" s="66"/>
      <c r="G108" s="67"/>
      <c r="H108" s="28"/>
      <c r="I108" s="23"/>
      <c r="J108" s="23"/>
      <c r="K108" s="23"/>
      <c r="L108" s="23"/>
      <c r="M108" s="23"/>
      <c r="N108" s="23"/>
      <c r="O108" s="23"/>
      <c r="P108" s="23"/>
    </row>
    <row r="109" spans="1:16" ht="15.75" x14ac:dyDescent="0.25">
      <c r="A109" s="79"/>
      <c r="B109" s="27" t="s">
        <v>197</v>
      </c>
      <c r="C109" s="27" t="s">
        <v>198</v>
      </c>
      <c r="D109" s="27"/>
      <c r="E109" s="27"/>
      <c r="F109" s="27"/>
      <c r="G109" s="28"/>
      <c r="H109" s="28"/>
      <c r="I109" s="23"/>
      <c r="J109" s="23"/>
      <c r="K109" s="23"/>
      <c r="L109" s="23"/>
      <c r="M109" s="23"/>
      <c r="N109" s="23"/>
      <c r="O109" s="23"/>
      <c r="P109" s="23"/>
    </row>
    <row r="110" spans="1:16" ht="15.75" x14ac:dyDescent="0.25">
      <c r="A110" s="79"/>
      <c r="B110" s="27" t="s">
        <v>80</v>
      </c>
      <c r="C110" s="27"/>
      <c r="D110" s="27"/>
      <c r="E110" s="27"/>
      <c r="F110" s="27"/>
      <c r="G110" s="28"/>
      <c r="H110" s="28"/>
      <c r="I110" s="23"/>
      <c r="J110" s="23"/>
      <c r="K110" s="23"/>
      <c r="L110" s="23"/>
      <c r="M110" s="23"/>
      <c r="N110" s="23"/>
      <c r="O110" s="23"/>
      <c r="P110" s="23"/>
    </row>
    <row r="111" spans="1:16" ht="15.75" x14ac:dyDescent="0.25">
      <c r="A111" s="79"/>
      <c r="B111" s="27" t="s">
        <v>81</v>
      </c>
      <c r="C111" s="27"/>
      <c r="D111" s="27"/>
      <c r="E111" s="27"/>
      <c r="F111" s="27"/>
      <c r="G111" s="28"/>
      <c r="H111" s="28"/>
      <c r="I111" s="23"/>
      <c r="J111" s="23"/>
      <c r="K111" s="23"/>
      <c r="L111" s="23"/>
      <c r="M111" s="23"/>
      <c r="N111" s="23"/>
      <c r="O111" s="23"/>
      <c r="P111" s="23"/>
    </row>
    <row r="112" spans="1:16" ht="15.75" x14ac:dyDescent="0.25">
      <c r="A112" s="79"/>
      <c r="B112" s="27" t="s">
        <v>82</v>
      </c>
      <c r="C112" s="27"/>
      <c r="D112" s="27"/>
      <c r="E112" s="27"/>
      <c r="F112" s="27"/>
      <c r="G112" s="28"/>
      <c r="H112" s="28"/>
      <c r="I112" s="23"/>
      <c r="J112" s="23"/>
      <c r="K112" s="23"/>
      <c r="L112" s="23"/>
      <c r="M112" s="23"/>
      <c r="N112" s="23"/>
      <c r="O112" s="23"/>
      <c r="P112" s="23"/>
    </row>
    <row r="113" spans="1:16" ht="15.75" x14ac:dyDescent="0.25">
      <c r="A113" s="79"/>
      <c r="B113" s="27" t="s">
        <v>83</v>
      </c>
      <c r="C113" s="27"/>
      <c r="D113" s="27"/>
      <c r="E113" s="27"/>
      <c r="F113" s="27"/>
      <c r="G113" s="28"/>
      <c r="H113" s="28"/>
      <c r="I113" s="23"/>
      <c r="J113" s="23"/>
      <c r="K113" s="23"/>
      <c r="L113" s="23"/>
      <c r="M113" s="23"/>
      <c r="N113" s="23"/>
      <c r="O113" s="23"/>
      <c r="P113" s="23"/>
    </row>
    <row r="114" spans="1:16" ht="30" customHeight="1" x14ac:dyDescent="0.25">
      <c r="A114" s="79"/>
      <c r="B114" s="72" t="s">
        <v>28</v>
      </c>
      <c r="C114" s="73"/>
      <c r="D114" s="73"/>
      <c r="E114" s="73"/>
      <c r="F114" s="73"/>
      <c r="G114" s="73"/>
      <c r="H114" s="37"/>
      <c r="I114" s="23"/>
      <c r="J114" s="23"/>
      <c r="K114" s="23"/>
      <c r="L114" s="23"/>
      <c r="M114" s="23"/>
      <c r="N114" s="23"/>
      <c r="O114" s="23"/>
      <c r="P114" s="23"/>
    </row>
    <row r="115" spans="1:16" ht="15.75" x14ac:dyDescent="0.25">
      <c r="A115" s="79"/>
      <c r="B115" s="36" t="s">
        <v>87</v>
      </c>
      <c r="C115" s="27"/>
      <c r="D115" s="27"/>
      <c r="E115" s="27"/>
      <c r="F115" s="27"/>
      <c r="G115" s="27"/>
      <c r="H115" s="28"/>
      <c r="I115" s="23"/>
      <c r="J115" s="23"/>
      <c r="K115" s="23"/>
      <c r="L115" s="23"/>
      <c r="M115" s="23"/>
      <c r="N115" s="23"/>
      <c r="O115" s="23"/>
      <c r="P115" s="23"/>
    </row>
    <row r="116" spans="1:16" ht="15.75" x14ac:dyDescent="0.25">
      <c r="A116" s="79"/>
      <c r="B116" s="36" t="s">
        <v>88</v>
      </c>
      <c r="C116" s="27"/>
      <c r="D116" s="27"/>
      <c r="E116" s="27"/>
      <c r="F116" s="27"/>
      <c r="G116" s="27"/>
      <c r="H116" s="28"/>
      <c r="I116" s="23"/>
      <c r="J116" s="23"/>
      <c r="K116" s="23"/>
      <c r="L116" s="23"/>
      <c r="M116" s="23"/>
      <c r="N116" s="23"/>
      <c r="O116" s="23"/>
      <c r="P116" s="23"/>
    </row>
    <row r="117" spans="1:16" ht="15.75" x14ac:dyDescent="0.25">
      <c r="A117" s="79"/>
      <c r="B117" s="36" t="s">
        <v>89</v>
      </c>
      <c r="C117" s="27"/>
      <c r="D117" s="27"/>
      <c r="E117" s="27"/>
      <c r="F117" s="27"/>
      <c r="G117" s="27"/>
      <c r="H117" s="28"/>
      <c r="I117" s="23"/>
      <c r="J117" s="23"/>
      <c r="K117" s="23"/>
      <c r="L117" s="23"/>
      <c r="M117" s="23"/>
      <c r="N117" s="23"/>
      <c r="O117" s="23"/>
      <c r="P117" s="23"/>
    </row>
    <row r="118" spans="1:16" ht="15.75" x14ac:dyDescent="0.25">
      <c r="A118" s="79"/>
      <c r="B118" s="36" t="s">
        <v>90</v>
      </c>
      <c r="C118" s="27"/>
      <c r="D118" s="27"/>
      <c r="E118" s="27"/>
      <c r="F118" s="27"/>
      <c r="G118" s="27"/>
      <c r="H118" s="28"/>
      <c r="I118" s="23"/>
      <c r="J118" s="23"/>
      <c r="K118" s="23"/>
      <c r="L118" s="23"/>
      <c r="M118" s="23"/>
      <c r="N118" s="23"/>
      <c r="O118" s="23"/>
      <c r="P118" s="23"/>
    </row>
    <row r="119" spans="1:16" ht="15.75" x14ac:dyDescent="0.25">
      <c r="A119" s="79"/>
      <c r="B119" s="36" t="s">
        <v>91</v>
      </c>
      <c r="C119" s="27"/>
      <c r="D119" s="27"/>
      <c r="E119" s="27"/>
      <c r="F119" s="27"/>
      <c r="G119" s="27"/>
      <c r="H119" s="28"/>
      <c r="I119" s="23"/>
      <c r="J119" s="23"/>
      <c r="K119" s="23"/>
      <c r="L119" s="23"/>
      <c r="M119" s="23"/>
      <c r="N119" s="23"/>
      <c r="O119" s="23"/>
      <c r="P119" s="23"/>
    </row>
    <row r="120" spans="1:16" ht="30.75" customHeight="1" x14ac:dyDescent="0.25">
      <c r="A120" s="79"/>
      <c r="B120" s="72" t="s">
        <v>205</v>
      </c>
      <c r="C120" s="73"/>
      <c r="D120" s="73"/>
      <c r="E120" s="73"/>
      <c r="F120" s="73"/>
      <c r="G120" s="73"/>
      <c r="H120" s="37"/>
      <c r="I120" s="23"/>
      <c r="J120" s="23"/>
      <c r="K120" s="23"/>
      <c r="L120" s="23"/>
      <c r="M120" s="23"/>
      <c r="N120" s="23"/>
      <c r="O120" s="23"/>
      <c r="P120" s="23"/>
    </row>
    <row r="121" spans="1:16" ht="15.75" x14ac:dyDescent="0.25">
      <c r="A121" s="79"/>
      <c r="B121" s="36" t="s">
        <v>204</v>
      </c>
      <c r="C121" s="27"/>
      <c r="D121" s="27"/>
      <c r="E121" s="27"/>
      <c r="F121" s="27"/>
      <c r="G121" s="27"/>
      <c r="H121" s="28"/>
      <c r="I121" s="23"/>
      <c r="J121" s="23"/>
      <c r="K121" s="23"/>
      <c r="L121" s="23"/>
      <c r="M121" s="23"/>
      <c r="N121" s="23"/>
      <c r="O121" s="23"/>
      <c r="P121" s="23"/>
    </row>
    <row r="122" spans="1:16" ht="15.75" x14ac:dyDescent="0.25">
      <c r="A122" s="79"/>
      <c r="B122" s="36" t="s">
        <v>134</v>
      </c>
      <c r="C122" s="27"/>
      <c r="D122" s="27"/>
      <c r="E122" s="27"/>
      <c r="F122" s="27"/>
      <c r="G122" s="27"/>
      <c r="H122" s="28"/>
      <c r="I122" s="23"/>
      <c r="J122" s="23"/>
      <c r="K122" s="23"/>
      <c r="L122" s="23"/>
      <c r="M122" s="23"/>
      <c r="N122" s="23"/>
      <c r="O122" s="23"/>
      <c r="P122" s="23"/>
    </row>
    <row r="123" spans="1:16" ht="15.75" x14ac:dyDescent="0.25">
      <c r="A123" s="79"/>
      <c r="B123" s="36" t="s">
        <v>135</v>
      </c>
      <c r="C123" s="27"/>
      <c r="D123" s="27"/>
      <c r="E123" s="27"/>
      <c r="F123" s="27"/>
      <c r="G123" s="27"/>
      <c r="H123" s="28"/>
      <c r="I123" s="23"/>
      <c r="J123" s="23"/>
      <c r="K123" s="23"/>
      <c r="L123" s="23"/>
      <c r="M123" s="23"/>
      <c r="N123" s="23"/>
      <c r="O123" s="23"/>
      <c r="P123" s="23"/>
    </row>
    <row r="124" spans="1:16" ht="15.75" x14ac:dyDescent="0.25">
      <c r="A124" s="79"/>
      <c r="B124" s="36" t="s">
        <v>132</v>
      </c>
      <c r="C124" s="27"/>
      <c r="D124" s="27"/>
      <c r="E124" s="27"/>
      <c r="F124" s="27"/>
      <c r="G124" s="27"/>
      <c r="H124" s="28"/>
      <c r="I124" s="23"/>
      <c r="J124" s="23"/>
      <c r="K124" s="23"/>
      <c r="L124" s="23"/>
      <c r="M124" s="23"/>
      <c r="N124" s="23"/>
      <c r="O124" s="23"/>
      <c r="P124" s="23"/>
    </row>
    <row r="125" spans="1:16" ht="15.75" x14ac:dyDescent="0.25">
      <c r="A125" s="80"/>
      <c r="B125" s="38" t="s">
        <v>133</v>
      </c>
      <c r="C125" s="32"/>
      <c r="D125" s="32"/>
      <c r="E125" s="32"/>
      <c r="F125" s="32"/>
      <c r="G125" s="32"/>
      <c r="H125" s="33"/>
      <c r="I125" s="23"/>
      <c r="J125" s="23"/>
      <c r="K125" s="23"/>
      <c r="L125" s="23"/>
      <c r="M125" s="23"/>
      <c r="N125" s="23"/>
      <c r="O125" s="23"/>
      <c r="P125" s="23"/>
    </row>
    <row r="126" spans="1:16" ht="15.75" x14ac:dyDescent="0.25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</row>
    <row r="127" spans="1:16" ht="46.5" customHeight="1" x14ac:dyDescent="0.25">
      <c r="A127" s="75" t="s">
        <v>99</v>
      </c>
      <c r="B127" s="75"/>
      <c r="C127" s="75"/>
      <c r="D127" s="75"/>
      <c r="E127" s="75"/>
      <c r="F127" s="75"/>
      <c r="G127" s="75"/>
      <c r="H127" s="34"/>
      <c r="I127" s="23"/>
      <c r="J127" s="23"/>
      <c r="K127" s="23"/>
      <c r="L127" s="23"/>
      <c r="M127" s="23"/>
      <c r="N127" s="23"/>
      <c r="O127" s="23"/>
      <c r="P127" s="23"/>
    </row>
    <row r="128" spans="1:16" ht="15.75" x14ac:dyDescent="0.25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</row>
    <row r="129" spans="1:16" ht="44.25" customHeight="1" x14ac:dyDescent="0.25">
      <c r="A129" s="78" t="s">
        <v>29</v>
      </c>
      <c r="B129" s="103" t="s">
        <v>186</v>
      </c>
      <c r="C129" s="104"/>
      <c r="D129" s="104"/>
      <c r="E129" s="104"/>
      <c r="F129" s="104"/>
      <c r="G129" s="104"/>
      <c r="H129" s="39"/>
      <c r="I129" s="23"/>
      <c r="J129" s="23"/>
      <c r="K129" s="23"/>
      <c r="L129" s="23"/>
      <c r="M129" s="23"/>
      <c r="N129" s="23"/>
      <c r="O129" s="23"/>
      <c r="P129" s="23"/>
    </row>
    <row r="130" spans="1:16" ht="15.75" x14ac:dyDescent="0.25">
      <c r="A130" s="79"/>
      <c r="B130" s="36" t="s">
        <v>187</v>
      </c>
      <c r="C130" s="27"/>
      <c r="D130" s="27"/>
      <c r="E130" s="27"/>
      <c r="F130" s="27"/>
      <c r="G130" s="27"/>
      <c r="H130" s="28"/>
      <c r="I130" s="23"/>
      <c r="J130" s="23"/>
      <c r="K130" s="23"/>
      <c r="L130" s="23"/>
      <c r="M130" s="23"/>
      <c r="N130" s="23"/>
      <c r="O130" s="23"/>
      <c r="P130" s="23"/>
    </row>
    <row r="131" spans="1:16" ht="15.75" x14ac:dyDescent="0.25">
      <c r="A131" s="79"/>
      <c r="B131" s="36" t="s">
        <v>92</v>
      </c>
      <c r="C131" s="27"/>
      <c r="D131" s="27"/>
      <c r="E131" s="27"/>
      <c r="F131" s="27"/>
      <c r="G131" s="27"/>
      <c r="H131" s="28"/>
      <c r="I131" s="23"/>
      <c r="J131" s="23"/>
      <c r="K131" s="23"/>
      <c r="L131" s="23"/>
      <c r="M131" s="23"/>
      <c r="N131" s="23"/>
      <c r="O131" s="23"/>
      <c r="P131" s="23"/>
    </row>
    <row r="132" spans="1:16" ht="15.75" x14ac:dyDescent="0.25">
      <c r="A132" s="79"/>
      <c r="B132" s="36" t="s">
        <v>93</v>
      </c>
      <c r="C132" s="27"/>
      <c r="D132" s="27"/>
      <c r="E132" s="27"/>
      <c r="F132" s="27"/>
      <c r="G132" s="27"/>
      <c r="H132" s="28"/>
      <c r="I132" s="23"/>
      <c r="J132" s="23"/>
      <c r="K132" s="23"/>
      <c r="L132" s="23"/>
      <c r="M132" s="23"/>
      <c r="N132" s="23"/>
      <c r="O132" s="23"/>
      <c r="P132" s="23"/>
    </row>
    <row r="133" spans="1:16" ht="15.75" x14ac:dyDescent="0.25">
      <c r="A133" s="79"/>
      <c r="B133" s="36" t="s">
        <v>94</v>
      </c>
      <c r="C133" s="27"/>
      <c r="D133" s="27"/>
      <c r="E133" s="27"/>
      <c r="F133" s="27"/>
      <c r="G133" s="27"/>
      <c r="H133" s="28"/>
      <c r="I133" s="23"/>
      <c r="J133" s="23"/>
      <c r="K133" s="23"/>
      <c r="L133" s="23"/>
      <c r="M133" s="23"/>
      <c r="N133" s="23"/>
      <c r="O133" s="23"/>
      <c r="P133" s="23"/>
    </row>
    <row r="134" spans="1:16" ht="15.75" x14ac:dyDescent="0.25">
      <c r="A134" s="79"/>
      <c r="B134" s="36" t="s">
        <v>95</v>
      </c>
      <c r="C134" s="27"/>
      <c r="D134" s="27"/>
      <c r="E134" s="27"/>
      <c r="F134" s="27"/>
      <c r="G134" s="27"/>
      <c r="H134" s="28"/>
      <c r="I134" s="23"/>
      <c r="J134" s="23"/>
      <c r="K134" s="23"/>
      <c r="L134" s="23"/>
      <c r="M134" s="23"/>
      <c r="N134" s="23"/>
      <c r="O134" s="23"/>
      <c r="P134" s="23"/>
    </row>
    <row r="135" spans="1:16" ht="33" customHeight="1" x14ac:dyDescent="0.25">
      <c r="A135" s="79"/>
      <c r="B135" s="97" t="s">
        <v>188</v>
      </c>
      <c r="C135" s="98"/>
      <c r="D135" s="98"/>
      <c r="E135" s="98"/>
      <c r="F135" s="98"/>
      <c r="G135" s="98"/>
      <c r="H135" s="99"/>
      <c r="I135" s="23"/>
      <c r="J135" s="23"/>
      <c r="K135" s="23"/>
      <c r="L135" s="23"/>
      <c r="M135" s="23"/>
      <c r="N135" s="23"/>
      <c r="O135" s="23"/>
      <c r="P135" s="23"/>
    </row>
    <row r="136" spans="1:16" ht="15.75" x14ac:dyDescent="0.25">
      <c r="A136" s="79"/>
      <c r="B136" s="36" t="s">
        <v>187</v>
      </c>
      <c r="C136" s="27"/>
      <c r="D136" s="27"/>
      <c r="E136" s="27"/>
      <c r="F136" s="27"/>
      <c r="G136" s="27"/>
      <c r="H136" s="28"/>
      <c r="I136" s="23"/>
      <c r="J136" s="23"/>
      <c r="K136" s="23"/>
      <c r="L136" s="23"/>
      <c r="M136" s="23"/>
      <c r="N136" s="23"/>
      <c r="O136" s="23"/>
      <c r="P136" s="23"/>
    </row>
    <row r="137" spans="1:16" ht="15.75" x14ac:dyDescent="0.25">
      <c r="A137" s="79"/>
      <c r="B137" s="36" t="s">
        <v>92</v>
      </c>
      <c r="C137" s="27"/>
      <c r="D137" s="27"/>
      <c r="E137" s="27"/>
      <c r="F137" s="27"/>
      <c r="G137" s="27"/>
      <c r="H137" s="28"/>
      <c r="I137" s="23"/>
      <c r="J137" s="23"/>
      <c r="K137" s="23"/>
      <c r="L137" s="23"/>
      <c r="M137" s="23"/>
      <c r="N137" s="23"/>
      <c r="O137" s="23"/>
      <c r="P137" s="23"/>
    </row>
    <row r="138" spans="1:16" ht="15.75" x14ac:dyDescent="0.25">
      <c r="A138" s="79"/>
      <c r="B138" s="36" t="s">
        <v>93</v>
      </c>
      <c r="C138" s="27"/>
      <c r="D138" s="27"/>
      <c r="E138" s="27"/>
      <c r="F138" s="27"/>
      <c r="G138" s="27"/>
      <c r="H138" s="28"/>
      <c r="I138" s="23"/>
      <c r="J138" s="23"/>
      <c r="K138" s="23"/>
      <c r="L138" s="23"/>
      <c r="M138" s="23"/>
      <c r="N138" s="23"/>
      <c r="O138" s="23"/>
      <c r="P138" s="23"/>
    </row>
    <row r="139" spans="1:16" ht="15.75" x14ac:dyDescent="0.25">
      <c r="A139" s="79"/>
      <c r="B139" s="36" t="s">
        <v>94</v>
      </c>
      <c r="C139" s="27"/>
      <c r="D139" s="27"/>
      <c r="E139" s="27"/>
      <c r="F139" s="27"/>
      <c r="G139" s="27"/>
      <c r="H139" s="28"/>
      <c r="I139" s="23"/>
      <c r="J139" s="23"/>
      <c r="K139" s="23"/>
      <c r="L139" s="23"/>
      <c r="M139" s="23"/>
      <c r="N139" s="23"/>
      <c r="O139" s="23"/>
      <c r="P139" s="23"/>
    </row>
    <row r="140" spans="1:16" ht="15.75" x14ac:dyDescent="0.25">
      <c r="A140" s="79"/>
      <c r="B140" s="36" t="s">
        <v>95</v>
      </c>
      <c r="C140" s="27"/>
      <c r="D140" s="27"/>
      <c r="E140" s="27"/>
      <c r="F140" s="27"/>
      <c r="G140" s="27"/>
      <c r="H140" s="28"/>
      <c r="I140" s="23"/>
      <c r="J140" s="23"/>
      <c r="K140" s="23"/>
      <c r="L140" s="23"/>
      <c r="M140" s="23"/>
      <c r="N140" s="23"/>
      <c r="O140" s="23"/>
      <c r="P140" s="23"/>
    </row>
    <row r="141" spans="1:16" ht="29.25" customHeight="1" x14ac:dyDescent="0.25">
      <c r="A141" s="79"/>
      <c r="B141" s="97" t="s">
        <v>30</v>
      </c>
      <c r="C141" s="98"/>
      <c r="D141" s="98"/>
      <c r="E141" s="98"/>
      <c r="F141" s="98"/>
      <c r="G141" s="98"/>
      <c r="H141" s="99"/>
      <c r="I141" s="23"/>
      <c r="J141" s="23"/>
      <c r="K141" s="23"/>
      <c r="L141" s="23"/>
      <c r="M141" s="23"/>
      <c r="N141" s="23"/>
      <c r="O141" s="23"/>
      <c r="P141" s="23"/>
    </row>
    <row r="142" spans="1:16" ht="15.75" x14ac:dyDescent="0.25">
      <c r="A142" s="79"/>
      <c r="B142" s="36" t="s">
        <v>59</v>
      </c>
      <c r="C142" s="27"/>
      <c r="D142" s="27"/>
      <c r="E142" s="27"/>
      <c r="F142" s="27"/>
      <c r="G142" s="27"/>
      <c r="H142" s="28"/>
      <c r="I142" s="23"/>
      <c r="J142" s="23"/>
      <c r="K142" s="23"/>
      <c r="L142" s="23"/>
      <c r="M142" s="23"/>
      <c r="N142" s="23"/>
      <c r="O142" s="23"/>
      <c r="P142" s="23"/>
    </row>
    <row r="143" spans="1:16" ht="15.75" x14ac:dyDescent="0.25">
      <c r="A143" s="79"/>
      <c r="B143" s="36" t="s">
        <v>96</v>
      </c>
      <c r="C143" s="27"/>
      <c r="D143" s="27"/>
      <c r="E143" s="27"/>
      <c r="F143" s="27"/>
      <c r="G143" s="27"/>
      <c r="H143" s="28"/>
      <c r="I143" s="23"/>
      <c r="J143" s="23"/>
      <c r="K143" s="23"/>
      <c r="L143" s="23"/>
      <c r="M143" s="23"/>
      <c r="N143" s="23"/>
      <c r="O143" s="23"/>
      <c r="P143" s="23"/>
    </row>
    <row r="144" spans="1:16" ht="15.75" x14ac:dyDescent="0.25">
      <c r="A144" s="79"/>
      <c r="B144" s="36" t="s">
        <v>81</v>
      </c>
      <c r="C144" s="27"/>
      <c r="D144" s="27"/>
      <c r="E144" s="27"/>
      <c r="F144" s="27"/>
      <c r="G144" s="27"/>
      <c r="H144" s="28"/>
      <c r="I144" s="23"/>
      <c r="J144" s="23"/>
      <c r="K144" s="23"/>
      <c r="L144" s="23"/>
      <c r="M144" s="23"/>
      <c r="N144" s="23"/>
      <c r="O144" s="23"/>
      <c r="P144" s="23"/>
    </row>
    <row r="145" spans="1:16" ht="15.75" x14ac:dyDescent="0.25">
      <c r="A145" s="79"/>
      <c r="B145" s="36" t="s">
        <v>97</v>
      </c>
      <c r="C145" s="27"/>
      <c r="D145" s="27"/>
      <c r="E145" s="27"/>
      <c r="F145" s="27"/>
      <c r="G145" s="27"/>
      <c r="H145" s="28"/>
      <c r="I145" s="23"/>
      <c r="J145" s="23"/>
      <c r="K145" s="23"/>
      <c r="L145" s="23"/>
      <c r="M145" s="23"/>
      <c r="N145" s="23"/>
      <c r="O145" s="23"/>
      <c r="P145" s="23"/>
    </row>
    <row r="146" spans="1:16" ht="15.75" x14ac:dyDescent="0.25">
      <c r="A146" s="79"/>
      <c r="B146" s="36" t="s">
        <v>83</v>
      </c>
      <c r="C146" s="27"/>
      <c r="D146" s="27"/>
      <c r="E146" s="27"/>
      <c r="F146" s="27"/>
      <c r="G146" s="27"/>
      <c r="H146" s="28"/>
      <c r="I146" s="23"/>
      <c r="J146" s="23"/>
      <c r="K146" s="23"/>
      <c r="L146" s="23"/>
      <c r="M146" s="23"/>
      <c r="N146" s="23"/>
      <c r="O146" s="23"/>
      <c r="P146" s="23"/>
    </row>
    <row r="147" spans="1:16" ht="30" customHeight="1" x14ac:dyDescent="0.25">
      <c r="A147" s="79"/>
      <c r="B147" s="97" t="s">
        <v>31</v>
      </c>
      <c r="C147" s="98"/>
      <c r="D147" s="98"/>
      <c r="E147" s="98"/>
      <c r="F147" s="98"/>
      <c r="G147" s="98"/>
      <c r="H147" s="99"/>
      <c r="I147" s="23"/>
      <c r="J147" s="23"/>
      <c r="K147" s="23"/>
      <c r="L147" s="23"/>
      <c r="M147" s="23"/>
      <c r="N147" s="23"/>
      <c r="O147" s="23"/>
      <c r="P147" s="23"/>
    </row>
    <row r="148" spans="1:16" ht="15.75" x14ac:dyDescent="0.25">
      <c r="A148" s="79"/>
      <c r="B148" s="36" t="s">
        <v>59</v>
      </c>
      <c r="C148" s="27"/>
      <c r="D148" s="27"/>
      <c r="E148" s="27"/>
      <c r="F148" s="27"/>
      <c r="G148" s="27"/>
      <c r="H148" s="28"/>
      <c r="I148" s="23"/>
      <c r="J148" s="23"/>
      <c r="K148" s="23"/>
      <c r="L148" s="23"/>
      <c r="M148" s="23"/>
      <c r="N148" s="23"/>
      <c r="O148" s="23"/>
      <c r="P148" s="23"/>
    </row>
    <row r="149" spans="1:16" ht="15.75" x14ac:dyDescent="0.25">
      <c r="A149" s="79"/>
      <c r="B149" s="36" t="s">
        <v>98</v>
      </c>
      <c r="C149" s="27"/>
      <c r="D149" s="27"/>
      <c r="E149" s="27"/>
      <c r="F149" s="27"/>
      <c r="G149" s="27"/>
      <c r="H149" s="28"/>
      <c r="I149" s="23"/>
      <c r="J149" s="23"/>
      <c r="K149" s="23"/>
      <c r="L149" s="23"/>
      <c r="M149" s="23"/>
      <c r="N149" s="23"/>
      <c r="O149" s="23"/>
      <c r="P149" s="23"/>
    </row>
    <row r="150" spans="1:16" ht="15.75" x14ac:dyDescent="0.25">
      <c r="A150" s="79"/>
      <c r="B150" s="36" t="s">
        <v>81</v>
      </c>
      <c r="C150" s="27"/>
      <c r="D150" s="27"/>
      <c r="E150" s="27"/>
      <c r="F150" s="27"/>
      <c r="G150" s="27"/>
      <c r="H150" s="28"/>
      <c r="I150" s="23"/>
      <c r="J150" s="23"/>
      <c r="K150" s="23"/>
      <c r="L150" s="23"/>
      <c r="M150" s="23"/>
      <c r="N150" s="23"/>
      <c r="O150" s="23"/>
      <c r="P150" s="23"/>
    </row>
    <row r="151" spans="1:16" ht="15.75" x14ac:dyDescent="0.25">
      <c r="A151" s="79"/>
      <c r="B151" s="36" t="s">
        <v>97</v>
      </c>
      <c r="C151" s="27"/>
      <c r="D151" s="27"/>
      <c r="E151" s="27"/>
      <c r="F151" s="27"/>
      <c r="G151" s="27"/>
      <c r="H151" s="28"/>
      <c r="I151" s="23"/>
      <c r="J151" s="23"/>
      <c r="K151" s="23"/>
      <c r="L151" s="23"/>
      <c r="M151" s="23"/>
      <c r="N151" s="23"/>
      <c r="O151" s="23"/>
      <c r="P151" s="23"/>
    </row>
    <row r="152" spans="1:16" ht="15.75" x14ac:dyDescent="0.25">
      <c r="A152" s="80"/>
      <c r="B152" s="36" t="s">
        <v>83</v>
      </c>
      <c r="C152" s="32"/>
      <c r="D152" s="32"/>
      <c r="E152" s="32"/>
      <c r="F152" s="32"/>
      <c r="G152" s="32"/>
      <c r="H152" s="33"/>
      <c r="I152" s="23"/>
      <c r="J152" s="23"/>
      <c r="K152" s="23"/>
      <c r="L152" s="23"/>
      <c r="M152" s="23"/>
      <c r="N152" s="23"/>
      <c r="O152" s="23"/>
      <c r="P152" s="23"/>
    </row>
    <row r="153" spans="1:16" ht="15.75" x14ac:dyDescent="0.25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</row>
    <row r="154" spans="1:16" ht="15.75" x14ac:dyDescent="0.25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</row>
    <row r="155" spans="1:16" ht="44.25" customHeight="1" x14ac:dyDescent="0.25">
      <c r="A155" s="94" t="s">
        <v>100</v>
      </c>
      <c r="B155" s="94"/>
      <c r="C155" s="94"/>
      <c r="D155" s="94"/>
      <c r="E155" s="94"/>
      <c r="F155" s="94"/>
      <c r="G155" s="94"/>
      <c r="H155" s="94"/>
      <c r="I155" s="23"/>
      <c r="J155" s="23"/>
      <c r="K155" s="23"/>
      <c r="L155" s="23"/>
      <c r="M155" s="23"/>
      <c r="N155" s="23"/>
      <c r="O155" s="23"/>
      <c r="P155" s="23"/>
    </row>
    <row r="156" spans="1:16" ht="15.75" x14ac:dyDescent="0.25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</row>
    <row r="157" spans="1:16" ht="44.25" customHeight="1" x14ac:dyDescent="0.25">
      <c r="A157" s="78" t="s">
        <v>29</v>
      </c>
      <c r="B157" s="100" t="s">
        <v>199</v>
      </c>
      <c r="C157" s="101"/>
      <c r="D157" s="101"/>
      <c r="E157" s="101"/>
      <c r="F157" s="101"/>
      <c r="G157" s="101"/>
      <c r="H157" s="102"/>
      <c r="I157" s="23"/>
      <c r="J157" s="23"/>
      <c r="K157" s="23"/>
      <c r="L157" s="23"/>
      <c r="M157" s="23"/>
      <c r="N157" s="23"/>
      <c r="O157" s="23"/>
      <c r="P157" s="23"/>
    </row>
    <row r="158" spans="1:16" ht="15.75" x14ac:dyDescent="0.25">
      <c r="A158" s="79"/>
      <c r="B158" s="36" t="s">
        <v>200</v>
      </c>
      <c r="C158" s="27"/>
      <c r="D158" s="27"/>
      <c r="E158" s="27"/>
      <c r="F158" s="27"/>
      <c r="G158" s="27"/>
      <c r="H158" s="28"/>
      <c r="I158" s="23"/>
      <c r="J158" s="23"/>
      <c r="K158" s="23"/>
      <c r="L158" s="23"/>
      <c r="M158" s="23"/>
      <c r="N158" s="23"/>
      <c r="O158" s="23"/>
      <c r="P158" s="23"/>
    </row>
    <row r="159" spans="1:16" ht="15.75" x14ac:dyDescent="0.25">
      <c r="A159" s="79"/>
      <c r="B159" s="36" t="s">
        <v>136</v>
      </c>
      <c r="C159" s="27"/>
      <c r="D159" s="27"/>
      <c r="E159" s="27"/>
      <c r="F159" s="27"/>
      <c r="G159" s="27"/>
      <c r="H159" s="28"/>
      <c r="I159" s="23"/>
      <c r="J159" s="23"/>
      <c r="K159" s="23"/>
      <c r="L159" s="23"/>
      <c r="M159" s="23"/>
      <c r="N159" s="23"/>
      <c r="O159" s="23"/>
      <c r="P159" s="23"/>
    </row>
    <row r="160" spans="1:16" ht="15.75" x14ac:dyDescent="0.25">
      <c r="A160" s="79"/>
      <c r="B160" s="36" t="s">
        <v>137</v>
      </c>
      <c r="C160" s="27"/>
      <c r="D160" s="27"/>
      <c r="E160" s="27"/>
      <c r="F160" s="27"/>
      <c r="G160" s="27"/>
      <c r="H160" s="28"/>
      <c r="I160" s="23"/>
      <c r="J160" s="23"/>
      <c r="K160" s="23"/>
      <c r="L160" s="23"/>
      <c r="M160" s="23"/>
      <c r="N160" s="23"/>
      <c r="O160" s="23"/>
      <c r="P160" s="23"/>
    </row>
    <row r="161" spans="1:16" ht="15.75" x14ac:dyDescent="0.25">
      <c r="A161" s="79"/>
      <c r="B161" s="36" t="s">
        <v>138</v>
      </c>
      <c r="C161" s="27"/>
      <c r="D161" s="27"/>
      <c r="E161" s="27"/>
      <c r="F161" s="27"/>
      <c r="G161" s="27"/>
      <c r="H161" s="28"/>
      <c r="I161" s="23"/>
      <c r="J161" s="23"/>
      <c r="K161" s="23"/>
      <c r="L161" s="23"/>
      <c r="M161" s="23"/>
      <c r="N161" s="23"/>
      <c r="O161" s="23"/>
      <c r="P161" s="23"/>
    </row>
    <row r="162" spans="1:16" ht="15.75" x14ac:dyDescent="0.25">
      <c r="A162" s="79"/>
      <c r="B162" s="36" t="s">
        <v>139</v>
      </c>
      <c r="C162" s="27"/>
      <c r="D162" s="27"/>
      <c r="E162" s="27"/>
      <c r="F162" s="27"/>
      <c r="G162" s="27"/>
      <c r="H162" s="28"/>
      <c r="I162" s="23"/>
      <c r="J162" s="23"/>
      <c r="K162" s="23"/>
      <c r="L162" s="23"/>
      <c r="M162" s="23"/>
      <c r="N162" s="23"/>
      <c r="O162" s="23"/>
      <c r="P162" s="23"/>
    </row>
    <row r="163" spans="1:16" ht="31.5" customHeight="1" x14ac:dyDescent="0.25">
      <c r="A163" s="79"/>
      <c r="B163" s="72" t="s">
        <v>201</v>
      </c>
      <c r="C163" s="73"/>
      <c r="D163" s="73"/>
      <c r="E163" s="73"/>
      <c r="F163" s="73"/>
      <c r="G163" s="73"/>
      <c r="H163" s="74"/>
      <c r="I163" s="23"/>
      <c r="J163" s="23"/>
      <c r="K163" s="23"/>
      <c r="L163" s="23"/>
      <c r="M163" s="23"/>
      <c r="N163" s="23"/>
      <c r="O163" s="23"/>
      <c r="P163" s="23"/>
    </row>
    <row r="164" spans="1:16" ht="15.75" x14ac:dyDescent="0.25">
      <c r="A164" s="79"/>
      <c r="B164" s="36" t="s">
        <v>202</v>
      </c>
      <c r="C164" s="27"/>
      <c r="D164" s="27"/>
      <c r="E164" s="27"/>
      <c r="F164" s="27"/>
      <c r="G164" s="27"/>
      <c r="H164" s="28"/>
      <c r="I164" s="23"/>
      <c r="J164" s="23"/>
      <c r="K164" s="23"/>
      <c r="L164" s="23"/>
      <c r="M164" s="23"/>
      <c r="N164" s="23"/>
      <c r="O164" s="23"/>
      <c r="P164" s="23"/>
    </row>
    <row r="165" spans="1:16" ht="15.75" x14ac:dyDescent="0.25">
      <c r="A165" s="79"/>
      <c r="B165" s="36" t="s">
        <v>140</v>
      </c>
      <c r="C165" s="27"/>
      <c r="D165" s="27"/>
      <c r="E165" s="27"/>
      <c r="F165" s="27"/>
      <c r="G165" s="27"/>
      <c r="H165" s="28"/>
      <c r="I165" s="23"/>
      <c r="J165" s="23"/>
      <c r="K165" s="23"/>
      <c r="L165" s="23"/>
      <c r="M165" s="23"/>
      <c r="N165" s="23"/>
      <c r="O165" s="23"/>
      <c r="P165" s="23"/>
    </row>
    <row r="166" spans="1:16" ht="15.75" x14ac:dyDescent="0.25">
      <c r="A166" s="79"/>
      <c r="B166" s="36" t="s">
        <v>141</v>
      </c>
      <c r="C166" s="27"/>
      <c r="D166" s="27"/>
      <c r="E166" s="27"/>
      <c r="F166" s="27"/>
      <c r="G166" s="27"/>
      <c r="H166" s="28"/>
      <c r="I166" s="23"/>
      <c r="J166" s="23"/>
      <c r="K166" s="23"/>
      <c r="L166" s="23"/>
      <c r="M166" s="23"/>
      <c r="N166" s="23"/>
      <c r="O166" s="23"/>
      <c r="P166" s="23"/>
    </row>
    <row r="167" spans="1:16" ht="15.75" x14ac:dyDescent="0.25">
      <c r="A167" s="79"/>
      <c r="B167" s="36" t="s">
        <v>138</v>
      </c>
      <c r="C167" s="27"/>
      <c r="D167" s="27"/>
      <c r="E167" s="27"/>
      <c r="F167" s="27"/>
      <c r="G167" s="27"/>
      <c r="H167" s="28"/>
      <c r="I167" s="23"/>
      <c r="J167" s="23"/>
      <c r="K167" s="23"/>
      <c r="L167" s="23"/>
      <c r="M167" s="23"/>
      <c r="N167" s="23"/>
      <c r="O167" s="23"/>
      <c r="P167" s="23"/>
    </row>
    <row r="168" spans="1:16" ht="15.75" x14ac:dyDescent="0.25">
      <c r="A168" s="79"/>
      <c r="B168" s="36" t="s">
        <v>139</v>
      </c>
      <c r="C168" s="27"/>
      <c r="D168" s="27"/>
      <c r="E168" s="27"/>
      <c r="F168" s="27"/>
      <c r="G168" s="27"/>
      <c r="H168" s="28"/>
      <c r="I168" s="23"/>
      <c r="J168" s="23"/>
      <c r="K168" s="23"/>
      <c r="L168" s="23"/>
      <c r="M168" s="23"/>
      <c r="N168" s="23"/>
      <c r="O168" s="23"/>
      <c r="P168" s="23"/>
    </row>
    <row r="169" spans="1:16" ht="33" customHeight="1" x14ac:dyDescent="0.25">
      <c r="A169" s="79"/>
      <c r="B169" s="97" t="s">
        <v>172</v>
      </c>
      <c r="C169" s="98"/>
      <c r="D169" s="98"/>
      <c r="E169" s="98"/>
      <c r="F169" s="98"/>
      <c r="G169" s="98"/>
      <c r="H169" s="99"/>
      <c r="I169" s="23"/>
      <c r="J169" s="23"/>
      <c r="K169" s="23"/>
      <c r="L169" s="23"/>
      <c r="M169" s="23"/>
      <c r="N169" s="23"/>
      <c r="O169" s="23"/>
      <c r="P169" s="23"/>
    </row>
    <row r="170" spans="1:16" ht="15.75" x14ac:dyDescent="0.25">
      <c r="A170" s="79"/>
      <c r="B170" s="36" t="s">
        <v>173</v>
      </c>
      <c r="C170" s="27"/>
      <c r="D170" s="27"/>
      <c r="E170" s="27"/>
      <c r="F170" s="27"/>
      <c r="G170" s="27"/>
      <c r="H170" s="28"/>
      <c r="I170" s="23"/>
      <c r="J170" s="23"/>
      <c r="K170" s="23"/>
      <c r="L170" s="23"/>
      <c r="M170" s="23"/>
      <c r="N170" s="23"/>
      <c r="O170" s="23"/>
      <c r="P170" s="23"/>
    </row>
    <row r="171" spans="1:16" ht="15.75" x14ac:dyDescent="0.25">
      <c r="A171" s="79"/>
      <c r="B171" s="36" t="s">
        <v>142</v>
      </c>
      <c r="C171" s="27"/>
      <c r="D171" s="27"/>
      <c r="E171" s="27"/>
      <c r="F171" s="27"/>
      <c r="G171" s="27"/>
      <c r="H171" s="28"/>
      <c r="I171" s="23"/>
      <c r="J171" s="23"/>
      <c r="K171" s="23"/>
      <c r="L171" s="23"/>
      <c r="M171" s="23"/>
      <c r="N171" s="23"/>
      <c r="O171" s="23"/>
      <c r="P171" s="23"/>
    </row>
    <row r="172" spans="1:16" ht="15.75" x14ac:dyDescent="0.25">
      <c r="A172" s="79"/>
      <c r="B172" s="36" t="s">
        <v>143</v>
      </c>
      <c r="C172" s="27"/>
      <c r="D172" s="27"/>
      <c r="E172" s="27"/>
      <c r="F172" s="27"/>
      <c r="G172" s="27"/>
      <c r="H172" s="28"/>
      <c r="I172" s="23"/>
      <c r="J172" s="23"/>
      <c r="K172" s="23"/>
      <c r="L172" s="23"/>
      <c r="M172" s="23"/>
      <c r="N172" s="23"/>
      <c r="O172" s="23"/>
      <c r="P172" s="23"/>
    </row>
    <row r="173" spans="1:16" ht="15.75" x14ac:dyDescent="0.25">
      <c r="A173" s="79"/>
      <c r="B173" s="36" t="s">
        <v>97</v>
      </c>
      <c r="C173" s="27"/>
      <c r="D173" s="27"/>
      <c r="E173" s="27"/>
      <c r="F173" s="27"/>
      <c r="G173" s="27"/>
      <c r="H173" s="28"/>
      <c r="I173" s="23"/>
      <c r="J173" s="23"/>
      <c r="K173" s="23"/>
      <c r="L173" s="23"/>
      <c r="M173" s="23"/>
      <c r="N173" s="23"/>
      <c r="O173" s="23"/>
      <c r="P173" s="23"/>
    </row>
    <row r="174" spans="1:16" ht="15.75" x14ac:dyDescent="0.25">
      <c r="A174" s="79"/>
      <c r="B174" s="36" t="s">
        <v>83</v>
      </c>
      <c r="C174" s="27"/>
      <c r="D174" s="27"/>
      <c r="E174" s="27"/>
      <c r="F174" s="27"/>
      <c r="G174" s="27"/>
      <c r="H174" s="28"/>
      <c r="I174" s="23"/>
      <c r="J174" s="23"/>
      <c r="K174" s="23"/>
      <c r="L174" s="23"/>
      <c r="M174" s="23"/>
      <c r="N174" s="23"/>
      <c r="O174" s="23"/>
      <c r="P174" s="23"/>
    </row>
    <row r="175" spans="1:16" ht="33" customHeight="1" x14ac:dyDescent="0.25">
      <c r="A175" s="79"/>
      <c r="B175" s="97" t="s">
        <v>31</v>
      </c>
      <c r="C175" s="98"/>
      <c r="D175" s="98"/>
      <c r="E175" s="98"/>
      <c r="F175" s="98"/>
      <c r="G175" s="98"/>
      <c r="H175" s="99"/>
      <c r="I175" s="23"/>
      <c r="J175" s="23"/>
      <c r="K175" s="23"/>
      <c r="L175" s="23"/>
      <c r="M175" s="23"/>
      <c r="N175" s="23"/>
      <c r="O175" s="23"/>
      <c r="P175" s="23"/>
    </row>
    <row r="176" spans="1:16" ht="15.75" x14ac:dyDescent="0.25">
      <c r="A176" s="79"/>
      <c r="B176" s="36" t="s">
        <v>61</v>
      </c>
      <c r="C176" s="27"/>
      <c r="D176" s="27"/>
      <c r="E176" s="27"/>
      <c r="F176" s="27"/>
      <c r="G176" s="27"/>
      <c r="H176" s="28"/>
      <c r="I176" s="23"/>
      <c r="J176" s="23"/>
      <c r="K176" s="23"/>
      <c r="L176" s="23"/>
      <c r="M176" s="23"/>
      <c r="N176" s="23"/>
      <c r="O176" s="23"/>
      <c r="P176" s="23"/>
    </row>
    <row r="177" spans="1:16" ht="15.75" x14ac:dyDescent="0.25">
      <c r="A177" s="79"/>
      <c r="B177" s="36" t="s">
        <v>102</v>
      </c>
      <c r="C177" s="27"/>
      <c r="D177" s="27"/>
      <c r="E177" s="27"/>
      <c r="F177" s="27"/>
      <c r="G177" s="27"/>
      <c r="H177" s="28"/>
      <c r="I177" s="23"/>
      <c r="J177" s="23"/>
      <c r="K177" s="23"/>
      <c r="L177" s="23"/>
      <c r="M177" s="23"/>
      <c r="N177" s="23"/>
      <c r="O177" s="23"/>
      <c r="P177" s="23"/>
    </row>
    <row r="178" spans="1:16" ht="15.75" x14ac:dyDescent="0.25">
      <c r="A178" s="79"/>
      <c r="B178" s="36" t="s">
        <v>103</v>
      </c>
      <c r="C178" s="27"/>
      <c r="D178" s="27"/>
      <c r="E178" s="27"/>
      <c r="F178" s="27"/>
      <c r="G178" s="27"/>
      <c r="H178" s="28"/>
      <c r="I178" s="23"/>
      <c r="J178" s="23"/>
      <c r="K178" s="23"/>
      <c r="L178" s="23"/>
      <c r="M178" s="23"/>
      <c r="N178" s="23"/>
      <c r="O178" s="23"/>
      <c r="P178" s="23"/>
    </row>
    <row r="179" spans="1:16" ht="15.75" x14ac:dyDescent="0.25">
      <c r="A179" s="79"/>
      <c r="B179" s="36" t="s">
        <v>104</v>
      </c>
      <c r="C179" s="27"/>
      <c r="D179" s="27"/>
      <c r="E179" s="27"/>
      <c r="F179" s="27"/>
      <c r="G179" s="27"/>
      <c r="H179" s="28"/>
      <c r="I179" s="23"/>
      <c r="J179" s="23"/>
      <c r="K179" s="23"/>
      <c r="L179" s="23"/>
      <c r="M179" s="23"/>
      <c r="N179" s="23"/>
      <c r="O179" s="23"/>
      <c r="P179" s="23"/>
    </row>
    <row r="180" spans="1:16" ht="15.75" x14ac:dyDescent="0.25">
      <c r="A180" s="80"/>
      <c r="B180" s="38" t="s">
        <v>105</v>
      </c>
      <c r="C180" s="32"/>
      <c r="D180" s="32"/>
      <c r="E180" s="32"/>
      <c r="F180" s="32"/>
      <c r="G180" s="32"/>
      <c r="H180" s="33"/>
      <c r="I180" s="23"/>
      <c r="J180" s="23"/>
      <c r="K180" s="23"/>
      <c r="L180" s="23"/>
      <c r="M180" s="23"/>
      <c r="N180" s="23"/>
      <c r="O180" s="23"/>
      <c r="P180" s="23"/>
    </row>
    <row r="181" spans="1:16" ht="15.75" x14ac:dyDescent="0.25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</row>
    <row r="182" spans="1:16" ht="51" customHeight="1" x14ac:dyDescent="0.25">
      <c r="A182" s="94" t="s">
        <v>106</v>
      </c>
      <c r="B182" s="94"/>
      <c r="C182" s="94"/>
      <c r="D182" s="94"/>
      <c r="E182" s="94"/>
      <c r="F182" s="94"/>
      <c r="G182" s="94"/>
      <c r="H182" s="94"/>
      <c r="I182" s="23"/>
      <c r="J182" s="23"/>
      <c r="K182" s="23"/>
      <c r="L182" s="23"/>
      <c r="M182" s="23"/>
      <c r="N182" s="23"/>
      <c r="O182" s="23"/>
      <c r="P182" s="23"/>
    </row>
    <row r="183" spans="1:16" ht="15.75" x14ac:dyDescent="0.25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</row>
    <row r="184" spans="1:16" ht="45" customHeight="1" x14ac:dyDescent="0.25">
      <c r="A184" s="78" t="s">
        <v>29</v>
      </c>
      <c r="B184" s="95" t="s">
        <v>176</v>
      </c>
      <c r="C184" s="90"/>
      <c r="D184" s="90"/>
      <c r="E184" s="90"/>
      <c r="F184" s="90"/>
      <c r="G184" s="90"/>
      <c r="H184" s="96"/>
      <c r="I184" s="23"/>
      <c r="J184" s="23"/>
      <c r="K184" s="23"/>
      <c r="L184" s="23"/>
      <c r="M184" s="23"/>
      <c r="N184" s="23"/>
      <c r="O184" s="23"/>
      <c r="P184" s="23"/>
    </row>
    <row r="185" spans="1:16" ht="15.75" x14ac:dyDescent="0.25">
      <c r="A185" s="79"/>
      <c r="B185" s="36" t="s">
        <v>177</v>
      </c>
      <c r="C185" s="27"/>
      <c r="D185" s="27"/>
      <c r="E185" s="27"/>
      <c r="F185" s="27"/>
      <c r="G185" s="27"/>
      <c r="H185" s="28"/>
      <c r="I185" s="23"/>
      <c r="J185" s="23"/>
      <c r="K185" s="23"/>
      <c r="L185" s="23"/>
      <c r="M185" s="23"/>
      <c r="N185" s="23"/>
      <c r="O185" s="23"/>
      <c r="P185" s="23"/>
    </row>
    <row r="186" spans="1:16" ht="15.75" x14ac:dyDescent="0.25">
      <c r="A186" s="79"/>
      <c r="B186" s="36" t="s">
        <v>144</v>
      </c>
      <c r="C186" s="27"/>
      <c r="D186" s="27"/>
      <c r="E186" s="27"/>
      <c r="F186" s="27"/>
      <c r="G186" s="27"/>
      <c r="H186" s="28"/>
      <c r="I186" s="23"/>
      <c r="J186" s="23"/>
      <c r="K186" s="23"/>
      <c r="L186" s="23"/>
      <c r="M186" s="23"/>
      <c r="N186" s="23"/>
      <c r="O186" s="23"/>
      <c r="P186" s="23"/>
    </row>
    <row r="187" spans="1:16" ht="15.75" x14ac:dyDescent="0.25">
      <c r="A187" s="79"/>
      <c r="B187" s="36" t="s">
        <v>145</v>
      </c>
      <c r="C187" s="27"/>
      <c r="D187" s="27"/>
      <c r="E187" s="27"/>
      <c r="F187" s="27"/>
      <c r="G187" s="27"/>
      <c r="H187" s="28"/>
      <c r="I187" s="23"/>
      <c r="J187" s="23"/>
      <c r="K187" s="23"/>
      <c r="L187" s="23"/>
      <c r="M187" s="23"/>
      <c r="N187" s="23"/>
      <c r="O187" s="23"/>
      <c r="P187" s="23"/>
    </row>
    <row r="188" spans="1:16" ht="15.75" x14ac:dyDescent="0.25">
      <c r="A188" s="79"/>
      <c r="B188" s="36" t="s">
        <v>146</v>
      </c>
      <c r="C188" s="27"/>
      <c r="D188" s="27"/>
      <c r="E188" s="27"/>
      <c r="F188" s="27"/>
      <c r="G188" s="27"/>
      <c r="H188" s="28"/>
      <c r="I188" s="23"/>
      <c r="J188" s="23"/>
      <c r="K188" s="23"/>
      <c r="L188" s="23"/>
      <c r="M188" s="23"/>
      <c r="N188" s="23"/>
      <c r="O188" s="23"/>
      <c r="P188" s="23"/>
    </row>
    <row r="189" spans="1:16" ht="15.75" x14ac:dyDescent="0.25">
      <c r="A189" s="79"/>
      <c r="B189" s="38" t="s">
        <v>147</v>
      </c>
      <c r="C189" s="27"/>
      <c r="D189" s="27"/>
      <c r="E189" s="27"/>
      <c r="F189" s="27"/>
      <c r="G189" s="27"/>
      <c r="H189" s="28"/>
      <c r="I189" s="23"/>
      <c r="J189" s="23"/>
      <c r="K189" s="23"/>
      <c r="L189" s="23"/>
      <c r="M189" s="23"/>
      <c r="N189" s="23"/>
      <c r="O189" s="23"/>
      <c r="P189" s="23"/>
    </row>
    <row r="190" spans="1:16" ht="45" customHeight="1" x14ac:dyDescent="0.25">
      <c r="A190" s="79"/>
      <c r="B190" s="97" t="s">
        <v>178</v>
      </c>
      <c r="C190" s="98"/>
      <c r="D190" s="98"/>
      <c r="E190" s="98"/>
      <c r="F190" s="98"/>
      <c r="G190" s="98"/>
      <c r="H190" s="99"/>
      <c r="I190" s="23"/>
      <c r="J190" s="23"/>
      <c r="K190" s="23"/>
      <c r="L190" s="23"/>
      <c r="M190" s="23"/>
      <c r="N190" s="23"/>
      <c r="O190" s="23"/>
      <c r="P190" s="23"/>
    </row>
    <row r="191" spans="1:16" ht="15.75" x14ac:dyDescent="0.25">
      <c r="A191" s="79"/>
      <c r="B191" s="36" t="s">
        <v>179</v>
      </c>
      <c r="C191" s="27"/>
      <c r="D191" s="27"/>
      <c r="E191" s="27"/>
      <c r="F191" s="27"/>
      <c r="G191" s="27"/>
      <c r="H191" s="28"/>
      <c r="I191" s="23"/>
      <c r="J191" s="23"/>
      <c r="K191" s="23"/>
      <c r="L191" s="23"/>
      <c r="M191" s="23"/>
      <c r="N191" s="23"/>
      <c r="O191" s="23"/>
      <c r="P191" s="23"/>
    </row>
    <row r="192" spans="1:16" ht="15.75" x14ac:dyDescent="0.25">
      <c r="A192" s="79"/>
      <c r="B192" s="36" t="s">
        <v>144</v>
      </c>
      <c r="C192" s="27"/>
      <c r="D192" s="27"/>
      <c r="E192" s="27"/>
      <c r="F192" s="27"/>
      <c r="G192" s="27"/>
      <c r="H192" s="28"/>
      <c r="I192" s="23"/>
      <c r="J192" s="23"/>
      <c r="K192" s="23"/>
      <c r="L192" s="23"/>
      <c r="M192" s="23"/>
      <c r="N192" s="23"/>
      <c r="O192" s="23"/>
      <c r="P192" s="23"/>
    </row>
    <row r="193" spans="1:16" ht="15.75" x14ac:dyDescent="0.25">
      <c r="A193" s="79"/>
      <c r="B193" s="36" t="s">
        <v>145</v>
      </c>
      <c r="C193" s="27"/>
      <c r="D193" s="27"/>
      <c r="E193" s="27"/>
      <c r="F193" s="27"/>
      <c r="G193" s="27"/>
      <c r="H193" s="28"/>
      <c r="I193" s="23"/>
      <c r="J193" s="23"/>
      <c r="K193" s="23"/>
      <c r="L193" s="23"/>
      <c r="M193" s="23"/>
      <c r="N193" s="23"/>
      <c r="O193" s="23"/>
      <c r="P193" s="23"/>
    </row>
    <row r="194" spans="1:16" ht="15.75" x14ac:dyDescent="0.25">
      <c r="A194" s="79"/>
      <c r="B194" s="36" t="s">
        <v>146</v>
      </c>
      <c r="C194" s="27"/>
      <c r="D194" s="27"/>
      <c r="E194" s="27"/>
      <c r="F194" s="27"/>
      <c r="G194" s="27"/>
      <c r="H194" s="28"/>
      <c r="I194" s="23"/>
      <c r="J194" s="23"/>
      <c r="K194" s="23"/>
      <c r="L194" s="23"/>
      <c r="M194" s="23"/>
      <c r="N194" s="23"/>
      <c r="O194" s="23"/>
      <c r="P194" s="23"/>
    </row>
    <row r="195" spans="1:16" ht="15.75" x14ac:dyDescent="0.25">
      <c r="A195" s="79"/>
      <c r="B195" s="38" t="s">
        <v>147</v>
      </c>
      <c r="C195" s="27"/>
      <c r="D195" s="27"/>
      <c r="E195" s="27"/>
      <c r="F195" s="27"/>
      <c r="G195" s="27"/>
      <c r="H195" s="28"/>
      <c r="I195" s="23"/>
      <c r="J195" s="23"/>
      <c r="K195" s="23"/>
      <c r="L195" s="23"/>
      <c r="M195" s="23"/>
      <c r="N195" s="23"/>
      <c r="O195" s="23"/>
      <c r="P195" s="23"/>
    </row>
    <row r="196" spans="1:16" ht="30.75" customHeight="1" x14ac:dyDescent="0.25">
      <c r="A196" s="79"/>
      <c r="B196" s="97" t="s">
        <v>180</v>
      </c>
      <c r="C196" s="98"/>
      <c r="D196" s="98"/>
      <c r="E196" s="98"/>
      <c r="F196" s="98"/>
      <c r="G196" s="98"/>
      <c r="H196" s="99"/>
      <c r="I196" s="23"/>
      <c r="J196" s="23"/>
      <c r="K196" s="23"/>
      <c r="L196" s="23"/>
      <c r="M196" s="23"/>
      <c r="N196" s="23"/>
      <c r="O196" s="23"/>
      <c r="P196" s="23"/>
    </row>
    <row r="197" spans="1:16" ht="15.75" x14ac:dyDescent="0.25">
      <c r="A197" s="79"/>
      <c r="B197" s="36" t="s">
        <v>181</v>
      </c>
      <c r="C197" s="27"/>
      <c r="D197" s="27"/>
      <c r="E197" s="27"/>
      <c r="F197" s="27"/>
      <c r="G197" s="27"/>
      <c r="H197" s="28"/>
      <c r="I197" s="23"/>
      <c r="J197" s="23"/>
      <c r="K197" s="23"/>
      <c r="L197" s="23"/>
      <c r="M197" s="23"/>
      <c r="N197" s="23"/>
      <c r="O197" s="23"/>
      <c r="P197" s="23"/>
    </row>
    <row r="198" spans="1:16" ht="15.75" x14ac:dyDescent="0.25">
      <c r="A198" s="79"/>
      <c r="B198" s="36" t="s">
        <v>102</v>
      </c>
      <c r="C198" s="27"/>
      <c r="D198" s="27"/>
      <c r="E198" s="27"/>
      <c r="F198" s="27"/>
      <c r="G198" s="27"/>
      <c r="H198" s="28"/>
      <c r="I198" s="23"/>
      <c r="J198" s="23"/>
      <c r="K198" s="23"/>
      <c r="L198" s="23"/>
      <c r="M198" s="23"/>
      <c r="N198" s="23"/>
      <c r="O198" s="23"/>
      <c r="P198" s="23"/>
    </row>
    <row r="199" spans="1:16" ht="15.75" x14ac:dyDescent="0.25">
      <c r="A199" s="79"/>
      <c r="B199" s="36" t="s">
        <v>101</v>
      </c>
      <c r="C199" s="27"/>
      <c r="D199" s="27"/>
      <c r="E199" s="27"/>
      <c r="F199" s="27"/>
      <c r="G199" s="27"/>
      <c r="H199" s="28"/>
      <c r="I199" s="23"/>
      <c r="J199" s="23"/>
      <c r="K199" s="23"/>
      <c r="L199" s="23"/>
      <c r="M199" s="23"/>
      <c r="N199" s="23"/>
      <c r="O199" s="23"/>
      <c r="P199" s="23"/>
    </row>
    <row r="200" spans="1:16" ht="15.75" x14ac:dyDescent="0.25">
      <c r="A200" s="79"/>
      <c r="B200" s="36" t="s">
        <v>104</v>
      </c>
      <c r="C200" s="27"/>
      <c r="D200" s="27"/>
      <c r="E200" s="27"/>
      <c r="F200" s="27"/>
      <c r="G200" s="27"/>
      <c r="H200" s="28"/>
      <c r="I200" s="23"/>
      <c r="J200" s="23"/>
      <c r="K200" s="23"/>
      <c r="L200" s="23"/>
      <c r="M200" s="23"/>
      <c r="N200" s="23"/>
      <c r="O200" s="23"/>
      <c r="P200" s="23"/>
    </row>
    <row r="201" spans="1:16" ht="15.75" x14ac:dyDescent="0.25">
      <c r="A201" s="79"/>
      <c r="B201" s="38" t="s">
        <v>105</v>
      </c>
      <c r="C201" s="32"/>
      <c r="D201" s="32"/>
      <c r="E201" s="27"/>
      <c r="F201" s="27"/>
      <c r="G201" s="27"/>
      <c r="H201" s="28"/>
      <c r="I201" s="23"/>
      <c r="J201" s="23"/>
      <c r="K201" s="23"/>
      <c r="L201" s="23"/>
      <c r="M201" s="23"/>
      <c r="N201" s="23"/>
      <c r="O201" s="23"/>
      <c r="P201" s="23"/>
    </row>
    <row r="202" spans="1:16" ht="28.5" customHeight="1" x14ac:dyDescent="0.25">
      <c r="A202" s="79"/>
      <c r="B202" s="72" t="s">
        <v>31</v>
      </c>
      <c r="C202" s="73"/>
      <c r="D202" s="73"/>
      <c r="E202" s="73"/>
      <c r="F202" s="73"/>
      <c r="G202" s="73"/>
      <c r="H202" s="74"/>
      <c r="I202" s="23"/>
      <c r="J202" s="23"/>
      <c r="K202" s="23"/>
      <c r="L202" s="23"/>
      <c r="M202" s="23"/>
      <c r="N202" s="23"/>
      <c r="O202" s="23"/>
      <c r="P202" s="23"/>
    </row>
    <row r="203" spans="1:16" ht="15.75" x14ac:dyDescent="0.25">
      <c r="A203" s="79"/>
      <c r="B203" s="36" t="s">
        <v>61</v>
      </c>
      <c r="C203" s="27"/>
      <c r="D203" s="27"/>
      <c r="E203" s="27"/>
      <c r="F203" s="27"/>
      <c r="G203" s="27"/>
      <c r="H203" s="28"/>
      <c r="I203" s="23"/>
      <c r="J203" s="23"/>
      <c r="K203" s="23"/>
      <c r="L203" s="23"/>
      <c r="M203" s="23"/>
      <c r="N203" s="23"/>
      <c r="O203" s="23"/>
      <c r="P203" s="23"/>
    </row>
    <row r="204" spans="1:16" ht="15.75" x14ac:dyDescent="0.25">
      <c r="A204" s="79"/>
      <c r="B204" s="36" t="s">
        <v>102</v>
      </c>
      <c r="C204" s="27"/>
      <c r="D204" s="27"/>
      <c r="E204" s="27"/>
      <c r="F204" s="27"/>
      <c r="G204" s="27"/>
      <c r="H204" s="28"/>
      <c r="I204" s="23"/>
      <c r="J204" s="23"/>
      <c r="K204" s="23"/>
      <c r="L204" s="23"/>
      <c r="M204" s="23"/>
      <c r="N204" s="23"/>
      <c r="O204" s="23"/>
      <c r="P204" s="23"/>
    </row>
    <row r="205" spans="1:16" ht="15.75" x14ac:dyDescent="0.25">
      <c r="A205" s="79"/>
      <c r="B205" s="36" t="s">
        <v>103</v>
      </c>
      <c r="C205" s="27"/>
      <c r="D205" s="27"/>
      <c r="E205" s="27"/>
      <c r="F205" s="27"/>
      <c r="G205" s="27"/>
      <c r="H205" s="28"/>
      <c r="I205" s="23"/>
      <c r="J205" s="23"/>
      <c r="K205" s="23"/>
      <c r="L205" s="23"/>
      <c r="M205" s="23"/>
      <c r="N205" s="23"/>
      <c r="O205" s="23"/>
      <c r="P205" s="23"/>
    </row>
    <row r="206" spans="1:16" ht="15.75" x14ac:dyDescent="0.25">
      <c r="A206" s="79"/>
      <c r="B206" s="36" t="s">
        <v>104</v>
      </c>
      <c r="C206" s="27"/>
      <c r="D206" s="27"/>
      <c r="E206" s="27"/>
      <c r="F206" s="27"/>
      <c r="G206" s="27"/>
      <c r="H206" s="28"/>
      <c r="I206" s="23"/>
      <c r="J206" s="23"/>
      <c r="K206" s="23"/>
      <c r="L206" s="23"/>
      <c r="M206" s="23"/>
      <c r="N206" s="23"/>
      <c r="O206" s="23"/>
      <c r="P206" s="23"/>
    </row>
    <row r="207" spans="1:16" ht="15.75" x14ac:dyDescent="0.25">
      <c r="A207" s="80"/>
      <c r="B207" s="38" t="s">
        <v>105</v>
      </c>
      <c r="C207" s="32"/>
      <c r="D207" s="32"/>
      <c r="E207" s="32"/>
      <c r="F207" s="32"/>
      <c r="G207" s="32"/>
      <c r="H207" s="33"/>
      <c r="I207" s="23"/>
      <c r="J207" s="23"/>
      <c r="K207" s="23"/>
      <c r="L207" s="23"/>
      <c r="M207" s="23"/>
      <c r="N207" s="23"/>
      <c r="O207" s="23"/>
      <c r="P207" s="23"/>
    </row>
    <row r="208" spans="1:16" ht="15.75" x14ac:dyDescent="0.25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</row>
    <row r="209" spans="1:16" ht="44.25" customHeight="1" x14ac:dyDescent="0.25">
      <c r="A209" s="75" t="s">
        <v>107</v>
      </c>
      <c r="B209" s="75"/>
      <c r="C209" s="75"/>
      <c r="D209" s="75"/>
      <c r="E209" s="75"/>
      <c r="F209" s="75"/>
      <c r="G209" s="75"/>
      <c r="H209" s="75"/>
      <c r="I209" s="23"/>
      <c r="J209" s="23"/>
      <c r="K209" s="23"/>
      <c r="L209" s="23"/>
      <c r="M209" s="23"/>
      <c r="N209" s="23"/>
      <c r="O209" s="23"/>
      <c r="P209" s="23"/>
    </row>
    <row r="210" spans="1:16" ht="15.75" x14ac:dyDescent="0.25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</row>
    <row r="211" spans="1:16" ht="45.75" customHeight="1" x14ac:dyDescent="0.25">
      <c r="A211" s="91" t="s">
        <v>29</v>
      </c>
      <c r="B211" s="76" t="s">
        <v>189</v>
      </c>
      <c r="C211" s="77"/>
      <c r="D211" s="77"/>
      <c r="E211" s="77"/>
      <c r="F211" s="77"/>
      <c r="G211" s="77"/>
      <c r="H211" s="84"/>
      <c r="I211" s="23"/>
      <c r="J211" s="23"/>
      <c r="K211" s="23"/>
      <c r="L211" s="23"/>
      <c r="M211" s="23"/>
      <c r="N211" s="23"/>
      <c r="O211" s="23"/>
      <c r="P211" s="23"/>
    </row>
    <row r="212" spans="1:16" ht="15.75" x14ac:dyDescent="0.25">
      <c r="A212" s="92"/>
      <c r="B212" s="36" t="s">
        <v>190</v>
      </c>
      <c r="C212" s="27"/>
      <c r="D212" s="27"/>
      <c r="E212" s="27"/>
      <c r="F212" s="27"/>
      <c r="G212" s="27"/>
      <c r="H212" s="28"/>
      <c r="I212" s="23"/>
      <c r="J212" s="23"/>
      <c r="K212" s="23"/>
      <c r="L212" s="23"/>
      <c r="M212" s="23"/>
      <c r="N212" s="23"/>
      <c r="O212" s="23"/>
      <c r="P212" s="23"/>
    </row>
    <row r="213" spans="1:16" ht="15.75" x14ac:dyDescent="0.25">
      <c r="A213" s="92"/>
      <c r="B213" s="36" t="s">
        <v>148</v>
      </c>
      <c r="C213" s="27"/>
      <c r="D213" s="27"/>
      <c r="E213" s="27"/>
      <c r="F213" s="27"/>
      <c r="G213" s="27"/>
      <c r="H213" s="28"/>
      <c r="I213" s="23"/>
      <c r="J213" s="23"/>
      <c r="K213" s="23"/>
      <c r="L213" s="23"/>
      <c r="M213" s="23"/>
      <c r="N213" s="23"/>
      <c r="O213" s="23"/>
      <c r="P213" s="23"/>
    </row>
    <row r="214" spans="1:16" ht="15.75" x14ac:dyDescent="0.25">
      <c r="A214" s="92"/>
      <c r="B214" s="36" t="s">
        <v>149</v>
      </c>
      <c r="C214" s="27"/>
      <c r="D214" s="27"/>
      <c r="E214" s="27"/>
      <c r="F214" s="27"/>
      <c r="G214" s="27"/>
      <c r="H214" s="28"/>
      <c r="I214" s="23"/>
      <c r="J214" s="23"/>
      <c r="K214" s="23"/>
      <c r="L214" s="23"/>
      <c r="M214" s="23"/>
      <c r="N214" s="23"/>
      <c r="O214" s="23"/>
      <c r="P214" s="23"/>
    </row>
    <row r="215" spans="1:16" ht="15.75" x14ac:dyDescent="0.25">
      <c r="A215" s="92"/>
      <c r="B215" s="36" t="s">
        <v>150</v>
      </c>
      <c r="C215" s="27"/>
      <c r="D215" s="27"/>
      <c r="E215" s="27"/>
      <c r="F215" s="27"/>
      <c r="G215" s="27"/>
      <c r="H215" s="28"/>
      <c r="I215" s="23"/>
      <c r="J215" s="23"/>
      <c r="K215" s="23"/>
      <c r="L215" s="23"/>
      <c r="M215" s="23"/>
      <c r="N215" s="23"/>
      <c r="O215" s="23"/>
      <c r="P215" s="23"/>
    </row>
    <row r="216" spans="1:16" ht="15.75" x14ac:dyDescent="0.25">
      <c r="A216" s="92"/>
      <c r="B216" s="38" t="s">
        <v>151</v>
      </c>
      <c r="C216" s="27"/>
      <c r="D216" s="27"/>
      <c r="E216" s="27"/>
      <c r="F216" s="27"/>
      <c r="G216" s="27"/>
      <c r="H216" s="28"/>
      <c r="I216" s="23"/>
      <c r="J216" s="23"/>
      <c r="K216" s="23"/>
      <c r="L216" s="23"/>
      <c r="M216" s="23"/>
      <c r="N216" s="23"/>
      <c r="O216" s="23"/>
      <c r="P216" s="23"/>
    </row>
    <row r="217" spans="1:16" ht="32.25" customHeight="1" x14ac:dyDescent="0.25">
      <c r="A217" s="92"/>
      <c r="B217" s="72" t="s">
        <v>191</v>
      </c>
      <c r="C217" s="73"/>
      <c r="D217" s="73"/>
      <c r="E217" s="73"/>
      <c r="F217" s="73"/>
      <c r="G217" s="73"/>
      <c r="H217" s="74"/>
      <c r="I217" s="23"/>
      <c r="J217" s="23"/>
      <c r="K217" s="23"/>
      <c r="L217" s="23"/>
      <c r="M217" s="23"/>
      <c r="N217" s="23"/>
      <c r="O217" s="23"/>
      <c r="P217" s="23"/>
    </row>
    <row r="218" spans="1:16" ht="15.75" x14ac:dyDescent="0.25">
      <c r="A218" s="92"/>
      <c r="B218" s="36" t="s">
        <v>192</v>
      </c>
      <c r="C218" s="27"/>
      <c r="D218" s="27"/>
      <c r="E218" s="27"/>
      <c r="F218" s="27"/>
      <c r="G218" s="27"/>
      <c r="H218" s="28"/>
      <c r="I218" s="23"/>
      <c r="J218" s="23"/>
      <c r="K218" s="23"/>
      <c r="L218" s="23"/>
      <c r="M218" s="23"/>
      <c r="N218" s="23"/>
      <c r="O218" s="23"/>
      <c r="P218" s="23"/>
    </row>
    <row r="219" spans="1:16" ht="15.75" x14ac:dyDescent="0.25">
      <c r="A219" s="92"/>
      <c r="B219" s="36" t="s">
        <v>148</v>
      </c>
      <c r="C219" s="27"/>
      <c r="D219" s="27"/>
      <c r="E219" s="27"/>
      <c r="F219" s="27"/>
      <c r="G219" s="27"/>
      <c r="H219" s="28"/>
      <c r="I219" s="23"/>
      <c r="J219" s="23"/>
      <c r="K219" s="23"/>
      <c r="L219" s="23"/>
      <c r="M219" s="23"/>
      <c r="N219" s="23"/>
      <c r="O219" s="23"/>
      <c r="P219" s="23"/>
    </row>
    <row r="220" spans="1:16" ht="15.75" x14ac:dyDescent="0.25">
      <c r="A220" s="92"/>
      <c r="B220" s="36" t="s">
        <v>149</v>
      </c>
      <c r="C220" s="27"/>
      <c r="D220" s="27"/>
      <c r="E220" s="27"/>
      <c r="F220" s="27"/>
      <c r="G220" s="27"/>
      <c r="H220" s="28"/>
      <c r="I220" s="23"/>
      <c r="J220" s="23"/>
      <c r="K220" s="23"/>
      <c r="L220" s="23"/>
      <c r="M220" s="23"/>
      <c r="N220" s="23"/>
      <c r="O220" s="23"/>
      <c r="P220" s="23"/>
    </row>
    <row r="221" spans="1:16" ht="15.75" x14ac:dyDescent="0.25">
      <c r="A221" s="92"/>
      <c r="B221" s="36" t="s">
        <v>152</v>
      </c>
      <c r="C221" s="27"/>
      <c r="D221" s="27"/>
      <c r="E221" s="27"/>
      <c r="F221" s="27"/>
      <c r="G221" s="27"/>
      <c r="H221" s="28"/>
      <c r="I221" s="23"/>
      <c r="J221" s="23"/>
      <c r="K221" s="23"/>
      <c r="L221" s="23"/>
      <c r="M221" s="23"/>
      <c r="N221" s="23"/>
      <c r="O221" s="23"/>
      <c r="P221" s="23"/>
    </row>
    <row r="222" spans="1:16" ht="15.75" x14ac:dyDescent="0.25">
      <c r="A222" s="92"/>
      <c r="B222" s="38" t="s">
        <v>153</v>
      </c>
      <c r="C222" s="27"/>
      <c r="D222" s="27"/>
      <c r="E222" s="27"/>
      <c r="F222" s="27"/>
      <c r="G222" s="27"/>
      <c r="H222" s="28"/>
      <c r="I222" s="23"/>
      <c r="J222" s="23"/>
      <c r="K222" s="23"/>
      <c r="L222" s="23"/>
      <c r="M222" s="23"/>
      <c r="N222" s="23"/>
      <c r="O222" s="23"/>
      <c r="P222" s="23"/>
    </row>
    <row r="223" spans="1:16" ht="33.75" customHeight="1" x14ac:dyDescent="0.25">
      <c r="A223" s="92"/>
      <c r="B223" s="72" t="s">
        <v>109</v>
      </c>
      <c r="C223" s="73"/>
      <c r="D223" s="73"/>
      <c r="E223" s="73"/>
      <c r="F223" s="73"/>
      <c r="G223" s="73"/>
      <c r="H223" s="74"/>
      <c r="I223" s="23"/>
      <c r="J223" s="23"/>
      <c r="K223" s="23"/>
      <c r="L223" s="23"/>
      <c r="M223" s="23"/>
      <c r="N223" s="23"/>
      <c r="O223" s="23"/>
      <c r="P223" s="23"/>
    </row>
    <row r="224" spans="1:16" ht="15.75" x14ac:dyDescent="0.25">
      <c r="A224" s="92"/>
      <c r="B224" s="36" t="s">
        <v>59</v>
      </c>
      <c r="C224" s="27"/>
      <c r="D224" s="27"/>
      <c r="E224" s="27"/>
      <c r="F224" s="27"/>
      <c r="G224" s="27"/>
      <c r="H224" s="28"/>
      <c r="I224" s="23"/>
      <c r="J224" s="23"/>
      <c r="K224" s="23"/>
      <c r="L224" s="23"/>
      <c r="M224" s="23"/>
      <c r="N224" s="23"/>
      <c r="O224" s="23"/>
      <c r="P224" s="23"/>
    </row>
    <row r="225" spans="1:16" ht="15.75" x14ac:dyDescent="0.25">
      <c r="A225" s="92"/>
      <c r="B225" s="36" t="s">
        <v>114</v>
      </c>
      <c r="C225" s="27"/>
      <c r="D225" s="27"/>
      <c r="E225" s="27"/>
      <c r="F225" s="27"/>
      <c r="G225" s="27"/>
      <c r="H225" s="28"/>
      <c r="I225" s="23"/>
      <c r="J225" s="23"/>
      <c r="K225" s="23"/>
      <c r="L225" s="23"/>
      <c r="M225" s="23"/>
      <c r="N225" s="23"/>
      <c r="O225" s="23"/>
      <c r="P225" s="23"/>
    </row>
    <row r="226" spans="1:16" ht="15.75" x14ac:dyDescent="0.25">
      <c r="A226" s="92"/>
      <c r="B226" s="36" t="s">
        <v>81</v>
      </c>
      <c r="C226" s="27"/>
      <c r="D226" s="27"/>
      <c r="E226" s="27"/>
      <c r="F226" s="27"/>
      <c r="G226" s="27"/>
      <c r="H226" s="28"/>
      <c r="I226" s="23"/>
      <c r="J226" s="23"/>
      <c r="K226" s="23"/>
      <c r="L226" s="23"/>
      <c r="M226" s="23"/>
      <c r="N226" s="23"/>
      <c r="O226" s="23"/>
      <c r="P226" s="23"/>
    </row>
    <row r="227" spans="1:16" ht="15.75" x14ac:dyDescent="0.25">
      <c r="A227" s="92"/>
      <c r="B227" s="36" t="s">
        <v>97</v>
      </c>
      <c r="C227" s="27"/>
      <c r="D227" s="27"/>
      <c r="E227" s="27"/>
      <c r="F227" s="27"/>
      <c r="G227" s="27"/>
      <c r="H227" s="28"/>
      <c r="I227" s="23"/>
      <c r="J227" s="23"/>
      <c r="K227" s="23"/>
      <c r="L227" s="23"/>
      <c r="M227" s="23"/>
      <c r="N227" s="23"/>
      <c r="O227" s="23"/>
      <c r="P227" s="23"/>
    </row>
    <row r="228" spans="1:16" ht="15.75" x14ac:dyDescent="0.25">
      <c r="A228" s="92"/>
      <c r="B228" s="38" t="s">
        <v>83</v>
      </c>
      <c r="C228" s="27"/>
      <c r="D228" s="27"/>
      <c r="E228" s="27"/>
      <c r="F228" s="27"/>
      <c r="G228" s="27"/>
      <c r="H228" s="28"/>
      <c r="I228" s="23"/>
      <c r="J228" s="23"/>
      <c r="K228" s="23"/>
      <c r="L228" s="23"/>
      <c r="M228" s="23"/>
      <c r="N228" s="23"/>
      <c r="O228" s="23"/>
      <c r="P228" s="23"/>
    </row>
    <row r="229" spans="1:16" ht="28.5" customHeight="1" x14ac:dyDescent="0.25">
      <c r="A229" s="92"/>
      <c r="B229" s="72" t="s">
        <v>31</v>
      </c>
      <c r="C229" s="73"/>
      <c r="D229" s="73"/>
      <c r="E229" s="73"/>
      <c r="F229" s="73"/>
      <c r="G229" s="73"/>
      <c r="H229" s="74"/>
      <c r="I229" s="23"/>
      <c r="J229" s="23"/>
      <c r="K229" s="23"/>
      <c r="L229" s="23"/>
      <c r="M229" s="23"/>
      <c r="N229" s="23"/>
      <c r="O229" s="23"/>
      <c r="P229" s="23"/>
    </row>
    <row r="230" spans="1:16" ht="15.75" x14ac:dyDescent="0.25">
      <c r="A230" s="92"/>
      <c r="B230" s="36" t="s">
        <v>61</v>
      </c>
      <c r="C230" s="27"/>
      <c r="D230" s="27"/>
      <c r="E230" s="27"/>
      <c r="F230" s="27"/>
      <c r="G230" s="27"/>
      <c r="H230" s="28"/>
      <c r="I230" s="23"/>
      <c r="J230" s="23"/>
      <c r="K230" s="23"/>
      <c r="L230" s="23"/>
      <c r="M230" s="23"/>
      <c r="N230" s="23"/>
      <c r="O230" s="23"/>
      <c r="P230" s="23"/>
    </row>
    <row r="231" spans="1:16" ht="15.75" x14ac:dyDescent="0.25">
      <c r="A231" s="92"/>
      <c r="B231" s="36" t="s">
        <v>102</v>
      </c>
      <c r="C231" s="27"/>
      <c r="D231" s="27"/>
      <c r="E231" s="27"/>
      <c r="F231" s="27"/>
      <c r="G231" s="27"/>
      <c r="H231" s="28"/>
      <c r="I231" s="23"/>
      <c r="J231" s="23"/>
      <c r="K231" s="23"/>
      <c r="L231" s="23"/>
      <c r="M231" s="23"/>
      <c r="N231" s="23"/>
      <c r="O231" s="23"/>
      <c r="P231" s="23"/>
    </row>
    <row r="232" spans="1:16" ht="15.75" x14ac:dyDescent="0.25">
      <c r="A232" s="92"/>
      <c r="B232" s="36" t="s">
        <v>103</v>
      </c>
      <c r="C232" s="27"/>
      <c r="D232" s="27"/>
      <c r="E232" s="27"/>
      <c r="F232" s="27"/>
      <c r="G232" s="27"/>
      <c r="H232" s="28"/>
      <c r="I232" s="23"/>
      <c r="J232" s="23"/>
      <c r="K232" s="23"/>
      <c r="L232" s="23"/>
      <c r="M232" s="23"/>
      <c r="N232" s="23"/>
      <c r="O232" s="23"/>
      <c r="P232" s="23"/>
    </row>
    <row r="233" spans="1:16" ht="15.75" x14ac:dyDescent="0.25">
      <c r="A233" s="92"/>
      <c r="B233" s="36" t="s">
        <v>104</v>
      </c>
      <c r="C233" s="27"/>
      <c r="D233" s="27"/>
      <c r="E233" s="27"/>
      <c r="F233" s="27"/>
      <c r="G233" s="27"/>
      <c r="H233" s="28"/>
      <c r="I233" s="23"/>
      <c r="J233" s="23"/>
      <c r="K233" s="23"/>
      <c r="L233" s="23"/>
      <c r="M233" s="23"/>
      <c r="N233" s="23"/>
      <c r="O233" s="23"/>
      <c r="P233" s="23"/>
    </row>
    <row r="234" spans="1:16" ht="15.75" x14ac:dyDescent="0.25">
      <c r="A234" s="93"/>
      <c r="B234" s="38" t="s">
        <v>105</v>
      </c>
      <c r="C234" s="32"/>
      <c r="D234" s="32"/>
      <c r="E234" s="32"/>
      <c r="F234" s="32"/>
      <c r="G234" s="32"/>
      <c r="H234" s="33"/>
      <c r="I234" s="23"/>
      <c r="J234" s="23"/>
      <c r="K234" s="23"/>
      <c r="L234" s="23"/>
      <c r="M234" s="23"/>
      <c r="N234" s="23"/>
      <c r="O234" s="23"/>
      <c r="P234" s="23"/>
    </row>
    <row r="235" spans="1:16" ht="15.75" x14ac:dyDescent="0.25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</row>
    <row r="236" spans="1:16" ht="45.75" customHeight="1" x14ac:dyDescent="0.25">
      <c r="A236" s="75" t="s">
        <v>108</v>
      </c>
      <c r="B236" s="75"/>
      <c r="C236" s="75"/>
      <c r="D236" s="75"/>
      <c r="E236" s="75"/>
      <c r="F236" s="75"/>
      <c r="G236" s="75"/>
      <c r="H236" s="75"/>
      <c r="I236" s="23"/>
      <c r="J236" s="23"/>
      <c r="K236" s="23"/>
      <c r="L236" s="23"/>
      <c r="M236" s="23"/>
      <c r="N236" s="23"/>
      <c r="O236" s="23"/>
      <c r="P236" s="23"/>
    </row>
    <row r="237" spans="1:16" ht="15.75" x14ac:dyDescent="0.25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</row>
    <row r="238" spans="1:16" ht="45.75" customHeight="1" x14ac:dyDescent="0.25">
      <c r="A238" s="86" t="s">
        <v>29</v>
      </c>
      <c r="B238" s="76" t="s">
        <v>217</v>
      </c>
      <c r="C238" s="77"/>
      <c r="D238" s="77"/>
      <c r="E238" s="77"/>
      <c r="F238" s="77"/>
      <c r="G238" s="77"/>
      <c r="H238" s="84"/>
      <c r="I238" s="23"/>
      <c r="J238" s="23"/>
      <c r="K238" s="23"/>
      <c r="L238" s="23"/>
      <c r="M238" s="23"/>
      <c r="N238" s="23"/>
      <c r="O238" s="23"/>
      <c r="P238" s="23"/>
    </row>
    <row r="239" spans="1:16" ht="15.75" x14ac:dyDescent="0.25">
      <c r="A239" s="87"/>
      <c r="B239" s="36" t="s">
        <v>218</v>
      </c>
      <c r="C239" s="27"/>
      <c r="D239" s="27"/>
      <c r="E239" s="27"/>
      <c r="F239" s="27"/>
      <c r="G239" s="27"/>
      <c r="H239" s="28"/>
      <c r="I239" s="23"/>
      <c r="J239" s="23"/>
      <c r="K239" s="23"/>
      <c r="L239" s="23"/>
      <c r="M239" s="23"/>
      <c r="N239" s="23"/>
      <c r="O239" s="23"/>
      <c r="P239" s="23"/>
    </row>
    <row r="240" spans="1:16" ht="15.75" x14ac:dyDescent="0.25">
      <c r="A240" s="87"/>
      <c r="B240" s="36" t="s">
        <v>154</v>
      </c>
      <c r="C240" s="27"/>
      <c r="D240" s="27"/>
      <c r="E240" s="27"/>
      <c r="F240" s="27"/>
      <c r="G240" s="27"/>
      <c r="H240" s="28"/>
      <c r="I240" s="23"/>
      <c r="J240" s="23"/>
      <c r="K240" s="23"/>
      <c r="L240" s="23"/>
      <c r="M240" s="23"/>
      <c r="N240" s="23"/>
      <c r="O240" s="23"/>
      <c r="P240" s="23"/>
    </row>
    <row r="241" spans="1:16" ht="15.75" x14ac:dyDescent="0.25">
      <c r="A241" s="87"/>
      <c r="B241" s="36" t="s">
        <v>155</v>
      </c>
      <c r="C241" s="27"/>
      <c r="D241" s="27"/>
      <c r="E241" s="27"/>
      <c r="F241" s="27"/>
      <c r="G241" s="27"/>
      <c r="H241" s="28"/>
      <c r="I241" s="23"/>
      <c r="J241" s="23"/>
      <c r="K241" s="23"/>
      <c r="L241" s="23"/>
      <c r="M241" s="23"/>
      <c r="N241" s="23"/>
      <c r="O241" s="23"/>
      <c r="P241" s="23"/>
    </row>
    <row r="242" spans="1:16" ht="15.75" x14ac:dyDescent="0.25">
      <c r="A242" s="87"/>
      <c r="B242" s="36" t="s">
        <v>156</v>
      </c>
      <c r="C242" s="27"/>
      <c r="D242" s="27"/>
      <c r="E242" s="27"/>
      <c r="F242" s="27"/>
      <c r="G242" s="27"/>
      <c r="H242" s="28"/>
      <c r="I242" s="23"/>
      <c r="J242" s="23"/>
      <c r="K242" s="23"/>
      <c r="L242" s="23"/>
      <c r="M242" s="23"/>
      <c r="N242" s="23"/>
      <c r="O242" s="23"/>
      <c r="P242" s="23"/>
    </row>
    <row r="243" spans="1:16" ht="15.75" x14ac:dyDescent="0.25">
      <c r="A243" s="87"/>
      <c r="B243" s="38" t="s">
        <v>157</v>
      </c>
      <c r="C243" s="27"/>
      <c r="D243" s="27"/>
      <c r="E243" s="27"/>
      <c r="F243" s="27"/>
      <c r="G243" s="27"/>
      <c r="H243" s="28"/>
      <c r="I243" s="23"/>
      <c r="J243" s="23"/>
      <c r="K243" s="23"/>
      <c r="L243" s="23"/>
      <c r="M243" s="23"/>
      <c r="N243" s="23"/>
      <c r="O243" s="23"/>
      <c r="P243" s="23"/>
    </row>
    <row r="244" spans="1:16" ht="32.25" customHeight="1" x14ac:dyDescent="0.25">
      <c r="A244" s="87"/>
      <c r="B244" s="72" t="s">
        <v>219</v>
      </c>
      <c r="C244" s="73"/>
      <c r="D244" s="73"/>
      <c r="E244" s="73"/>
      <c r="F244" s="73"/>
      <c r="G244" s="73"/>
      <c r="H244" s="74"/>
      <c r="I244" s="23"/>
      <c r="J244" s="23"/>
      <c r="K244" s="23"/>
      <c r="L244" s="23"/>
      <c r="M244" s="23"/>
      <c r="N244" s="23"/>
      <c r="O244" s="23"/>
      <c r="P244" s="23"/>
    </row>
    <row r="245" spans="1:16" ht="15.75" x14ac:dyDescent="0.25">
      <c r="A245" s="87"/>
      <c r="B245" s="61" t="s">
        <v>220</v>
      </c>
      <c r="C245" s="85"/>
      <c r="D245" s="85"/>
      <c r="E245" s="27"/>
      <c r="F245" s="27"/>
      <c r="G245" s="27"/>
      <c r="H245" s="28"/>
      <c r="I245" s="23"/>
      <c r="J245" s="23"/>
      <c r="K245" s="23"/>
      <c r="L245" s="23"/>
      <c r="M245" s="23"/>
      <c r="N245" s="23"/>
      <c r="O245" s="23"/>
      <c r="P245" s="23"/>
    </row>
    <row r="246" spans="1:16" ht="15.75" x14ac:dyDescent="0.25">
      <c r="A246" s="87"/>
      <c r="B246" s="36" t="s">
        <v>154</v>
      </c>
      <c r="C246" s="27"/>
      <c r="D246" s="27"/>
      <c r="E246" s="27"/>
      <c r="F246" s="27"/>
      <c r="G246" s="27"/>
      <c r="H246" s="28"/>
      <c r="I246" s="23"/>
      <c r="J246" s="23"/>
      <c r="K246" s="23"/>
      <c r="L246" s="23"/>
      <c r="M246" s="23"/>
      <c r="N246" s="23"/>
      <c r="O246" s="23"/>
      <c r="P246" s="23"/>
    </row>
    <row r="247" spans="1:16" ht="15.75" x14ac:dyDescent="0.25">
      <c r="A247" s="87"/>
      <c r="B247" s="36" t="s">
        <v>155</v>
      </c>
      <c r="C247" s="27"/>
      <c r="D247" s="27"/>
      <c r="E247" s="27"/>
      <c r="F247" s="27"/>
      <c r="G247" s="27"/>
      <c r="H247" s="28"/>
      <c r="I247" s="23"/>
      <c r="J247" s="23"/>
      <c r="K247" s="23"/>
      <c r="L247" s="23"/>
      <c r="M247" s="23"/>
      <c r="N247" s="23"/>
      <c r="O247" s="23"/>
      <c r="P247" s="23"/>
    </row>
    <row r="248" spans="1:16" ht="15.75" x14ac:dyDescent="0.25">
      <c r="A248" s="87"/>
      <c r="B248" s="36" t="s">
        <v>156</v>
      </c>
      <c r="C248" s="27"/>
      <c r="D248" s="27"/>
      <c r="E248" s="27"/>
      <c r="F248" s="27"/>
      <c r="G248" s="27"/>
      <c r="H248" s="28"/>
      <c r="I248" s="23"/>
      <c r="J248" s="23"/>
      <c r="K248" s="23"/>
      <c r="L248" s="23"/>
      <c r="M248" s="23"/>
      <c r="N248" s="23"/>
      <c r="O248" s="23"/>
      <c r="P248" s="23"/>
    </row>
    <row r="249" spans="1:16" ht="15.75" x14ac:dyDescent="0.25">
      <c r="A249" s="87"/>
      <c r="B249" s="38" t="s">
        <v>157</v>
      </c>
      <c r="C249" s="27"/>
      <c r="D249" s="27"/>
      <c r="E249" s="27"/>
      <c r="F249" s="27"/>
      <c r="G249" s="27"/>
      <c r="H249" s="28"/>
      <c r="I249" s="23"/>
      <c r="J249" s="23"/>
      <c r="K249" s="23"/>
      <c r="L249" s="23"/>
      <c r="M249" s="23"/>
      <c r="N249" s="23"/>
      <c r="O249" s="23"/>
      <c r="P249" s="23"/>
    </row>
    <row r="250" spans="1:16" ht="32.25" customHeight="1" x14ac:dyDescent="0.25">
      <c r="A250" s="87"/>
      <c r="B250" s="72" t="s">
        <v>109</v>
      </c>
      <c r="C250" s="73"/>
      <c r="D250" s="73"/>
      <c r="E250" s="73"/>
      <c r="F250" s="73"/>
      <c r="G250" s="73"/>
      <c r="H250" s="74"/>
      <c r="I250" s="23"/>
      <c r="J250" s="23"/>
      <c r="K250" s="23"/>
      <c r="L250" s="23"/>
      <c r="M250" s="23"/>
      <c r="N250" s="23"/>
      <c r="O250" s="23"/>
      <c r="P250" s="23"/>
    </row>
    <row r="251" spans="1:16" ht="15.75" x14ac:dyDescent="0.25">
      <c r="A251" s="87"/>
      <c r="B251" s="36" t="s">
        <v>110</v>
      </c>
      <c r="C251" s="27"/>
      <c r="D251" s="27"/>
      <c r="E251" s="27"/>
      <c r="F251" s="27"/>
      <c r="G251" s="27"/>
      <c r="H251" s="28"/>
      <c r="I251" s="23"/>
      <c r="J251" s="23"/>
      <c r="K251" s="23"/>
      <c r="L251" s="23"/>
      <c r="M251" s="23"/>
      <c r="N251" s="23"/>
      <c r="O251" s="23"/>
      <c r="P251" s="23"/>
    </row>
    <row r="252" spans="1:16" ht="15.75" x14ac:dyDescent="0.25">
      <c r="A252" s="87"/>
      <c r="B252" s="36" t="s">
        <v>111</v>
      </c>
      <c r="C252" s="27"/>
      <c r="D252" s="27"/>
      <c r="E252" s="27"/>
      <c r="F252" s="27"/>
      <c r="G252" s="27"/>
      <c r="H252" s="28"/>
      <c r="I252" s="23"/>
      <c r="J252" s="23"/>
      <c r="K252" s="23"/>
      <c r="L252" s="23"/>
      <c r="M252" s="23"/>
      <c r="N252" s="23"/>
      <c r="O252" s="23"/>
      <c r="P252" s="23"/>
    </row>
    <row r="253" spans="1:16" ht="15.75" x14ac:dyDescent="0.25">
      <c r="A253" s="87"/>
      <c r="B253" s="36" t="s">
        <v>112</v>
      </c>
      <c r="C253" s="27"/>
      <c r="D253" s="27"/>
      <c r="E253" s="27"/>
      <c r="F253" s="27"/>
      <c r="G253" s="27"/>
      <c r="H253" s="28"/>
      <c r="I253" s="23"/>
      <c r="J253" s="23"/>
      <c r="K253" s="23"/>
      <c r="L253" s="23"/>
      <c r="M253" s="23"/>
      <c r="N253" s="23"/>
      <c r="O253" s="23"/>
      <c r="P253" s="23"/>
    </row>
    <row r="254" spans="1:16" ht="15.75" x14ac:dyDescent="0.25">
      <c r="A254" s="87"/>
      <c r="B254" s="36" t="s">
        <v>97</v>
      </c>
      <c r="C254" s="27"/>
      <c r="D254" s="27"/>
      <c r="E254" s="27"/>
      <c r="F254" s="27"/>
      <c r="G254" s="27"/>
      <c r="H254" s="28"/>
      <c r="I254" s="23"/>
      <c r="J254" s="23"/>
      <c r="K254" s="23"/>
      <c r="L254" s="23"/>
      <c r="M254" s="23"/>
      <c r="N254" s="23"/>
      <c r="O254" s="23"/>
      <c r="P254" s="23"/>
    </row>
    <row r="255" spans="1:16" ht="15.75" x14ac:dyDescent="0.25">
      <c r="A255" s="87"/>
      <c r="B255" s="38" t="s">
        <v>113</v>
      </c>
      <c r="C255" s="27"/>
      <c r="D255" s="27"/>
      <c r="E255" s="27"/>
      <c r="F255" s="27"/>
      <c r="G255" s="27"/>
      <c r="H255" s="28"/>
      <c r="I255" s="23"/>
      <c r="J255" s="23"/>
      <c r="K255" s="23"/>
      <c r="L255" s="23"/>
      <c r="M255" s="23"/>
      <c r="N255" s="23"/>
      <c r="O255" s="23"/>
      <c r="P255" s="23"/>
    </row>
    <row r="256" spans="1:16" ht="33.75" customHeight="1" x14ac:dyDescent="0.25">
      <c r="A256" s="87"/>
      <c r="B256" s="81" t="s">
        <v>31</v>
      </c>
      <c r="C256" s="82"/>
      <c r="D256" s="82"/>
      <c r="E256" s="82"/>
      <c r="F256" s="82"/>
      <c r="G256" s="82"/>
      <c r="H256" s="83"/>
      <c r="I256" s="23"/>
      <c r="J256" s="23"/>
      <c r="K256" s="23"/>
      <c r="L256" s="23"/>
      <c r="M256" s="23"/>
      <c r="N256" s="23"/>
      <c r="O256" s="23"/>
      <c r="P256" s="23"/>
    </row>
    <row r="257" spans="1:16" ht="15.75" x14ac:dyDescent="0.25">
      <c r="A257" s="87"/>
      <c r="B257" s="36" t="s">
        <v>59</v>
      </c>
      <c r="C257" s="27"/>
      <c r="D257" s="27"/>
      <c r="E257" s="27"/>
      <c r="F257" s="27"/>
      <c r="G257" s="27"/>
      <c r="H257" s="28"/>
      <c r="I257" s="23"/>
      <c r="J257" s="23"/>
      <c r="K257" s="23"/>
      <c r="L257" s="23"/>
      <c r="M257" s="23"/>
      <c r="N257" s="23"/>
      <c r="O257" s="23"/>
      <c r="P257" s="23"/>
    </row>
    <row r="258" spans="1:16" ht="15.75" x14ac:dyDescent="0.25">
      <c r="A258" s="87"/>
      <c r="B258" s="36" t="s">
        <v>114</v>
      </c>
      <c r="C258" s="27"/>
      <c r="D258" s="27"/>
      <c r="E258" s="27"/>
      <c r="F258" s="27"/>
      <c r="G258" s="27"/>
      <c r="H258" s="28"/>
      <c r="I258" s="23"/>
      <c r="J258" s="23"/>
      <c r="K258" s="23"/>
      <c r="L258" s="23"/>
      <c r="M258" s="23"/>
      <c r="N258" s="23"/>
      <c r="O258" s="23"/>
      <c r="P258" s="23"/>
    </row>
    <row r="259" spans="1:16" ht="15.75" x14ac:dyDescent="0.25">
      <c r="A259" s="87"/>
      <c r="B259" s="36" t="s">
        <v>81</v>
      </c>
      <c r="C259" s="27"/>
      <c r="D259" s="27"/>
      <c r="E259" s="27"/>
      <c r="F259" s="27"/>
      <c r="G259" s="27"/>
      <c r="H259" s="28"/>
      <c r="I259" s="23"/>
      <c r="J259" s="23"/>
      <c r="K259" s="23"/>
      <c r="L259" s="23"/>
      <c r="M259" s="23"/>
      <c r="N259" s="23"/>
      <c r="O259" s="23"/>
      <c r="P259" s="23"/>
    </row>
    <row r="260" spans="1:16" ht="15.75" x14ac:dyDescent="0.25">
      <c r="A260" s="87"/>
      <c r="B260" s="36" t="s">
        <v>97</v>
      </c>
      <c r="C260" s="27"/>
      <c r="D260" s="27"/>
      <c r="E260" s="27"/>
      <c r="F260" s="27"/>
      <c r="G260" s="27"/>
      <c r="H260" s="28"/>
      <c r="I260" s="23"/>
      <c r="J260" s="23"/>
      <c r="K260" s="23"/>
      <c r="L260" s="23"/>
      <c r="M260" s="23"/>
      <c r="N260" s="23"/>
      <c r="O260" s="23"/>
      <c r="P260" s="23"/>
    </row>
    <row r="261" spans="1:16" ht="15.75" x14ac:dyDescent="0.25">
      <c r="A261" s="87"/>
      <c r="B261" s="38" t="s">
        <v>83</v>
      </c>
      <c r="C261" s="32"/>
      <c r="D261" s="32"/>
      <c r="E261" s="32"/>
      <c r="F261" s="32"/>
      <c r="G261" s="32"/>
      <c r="H261" s="33"/>
      <c r="I261" s="23"/>
      <c r="J261" s="23"/>
      <c r="K261" s="23"/>
      <c r="L261" s="23"/>
      <c r="M261" s="23"/>
      <c r="N261" s="23"/>
      <c r="O261" s="23"/>
      <c r="P261" s="23"/>
    </row>
    <row r="262" spans="1:16" ht="30.75" customHeight="1" x14ac:dyDescent="0.25">
      <c r="A262" s="88"/>
      <c r="B262" s="90" t="s">
        <v>115</v>
      </c>
      <c r="C262" s="90"/>
      <c r="D262" s="90"/>
      <c r="E262" s="90"/>
      <c r="F262" s="90"/>
      <c r="G262" s="90"/>
      <c r="H262" s="27"/>
      <c r="I262" s="23"/>
      <c r="J262" s="23"/>
      <c r="K262" s="23"/>
      <c r="L262" s="23"/>
      <c r="M262" s="23"/>
      <c r="N262" s="23"/>
      <c r="O262" s="23"/>
      <c r="P262" s="23"/>
    </row>
    <row r="263" spans="1:16" ht="15.75" x14ac:dyDescent="0.25">
      <c r="A263" s="88"/>
      <c r="B263" s="36" t="s">
        <v>59</v>
      </c>
      <c r="C263" s="27"/>
      <c r="D263" s="27"/>
      <c r="E263" s="27"/>
      <c r="F263" s="27"/>
      <c r="G263" s="27"/>
      <c r="H263" s="27"/>
      <c r="I263" s="23"/>
      <c r="J263" s="23"/>
      <c r="K263" s="23"/>
      <c r="L263" s="23"/>
      <c r="M263" s="23"/>
      <c r="N263" s="23"/>
      <c r="O263" s="23"/>
      <c r="P263" s="23"/>
    </row>
    <row r="264" spans="1:16" ht="15.75" x14ac:dyDescent="0.25">
      <c r="A264" s="88"/>
      <c r="B264" s="36" t="s">
        <v>62</v>
      </c>
      <c r="C264" s="27"/>
      <c r="D264" s="27"/>
      <c r="E264" s="27"/>
      <c r="F264" s="27"/>
      <c r="G264" s="27"/>
      <c r="H264" s="27"/>
      <c r="I264" s="23"/>
      <c r="J264" s="23"/>
      <c r="K264" s="23"/>
      <c r="L264" s="23"/>
      <c r="M264" s="23"/>
      <c r="N264" s="23"/>
      <c r="O264" s="23"/>
      <c r="P264" s="23"/>
    </row>
    <row r="265" spans="1:16" ht="15.75" x14ac:dyDescent="0.25">
      <c r="A265" s="88"/>
      <c r="B265" s="36" t="s">
        <v>58</v>
      </c>
      <c r="C265" s="27"/>
      <c r="D265" s="27"/>
      <c r="E265" s="27"/>
      <c r="F265" s="27"/>
      <c r="G265" s="27"/>
      <c r="H265" s="27"/>
      <c r="I265" s="23"/>
      <c r="J265" s="23"/>
      <c r="K265" s="23"/>
      <c r="L265" s="23"/>
      <c r="M265" s="23"/>
      <c r="N265" s="23"/>
      <c r="O265" s="23"/>
      <c r="P265" s="23"/>
    </row>
    <row r="266" spans="1:16" ht="15.75" x14ac:dyDescent="0.25">
      <c r="A266" s="88"/>
      <c r="B266" s="36" t="s">
        <v>59</v>
      </c>
      <c r="C266" s="27"/>
      <c r="D266" s="27"/>
      <c r="E266" s="27"/>
      <c r="F266" s="27"/>
      <c r="G266" s="27"/>
      <c r="H266" s="27"/>
      <c r="I266" s="23"/>
      <c r="J266" s="23"/>
      <c r="K266" s="23"/>
      <c r="L266" s="23"/>
      <c r="M266" s="23"/>
      <c r="N266" s="23"/>
      <c r="O266" s="23"/>
      <c r="P266" s="23"/>
    </row>
    <row r="267" spans="1:16" ht="15.75" x14ac:dyDescent="0.25">
      <c r="A267" s="89"/>
      <c r="B267" s="38" t="s">
        <v>60</v>
      </c>
      <c r="C267" s="32"/>
      <c r="D267" s="32"/>
      <c r="E267" s="27"/>
      <c r="F267" s="27"/>
      <c r="G267" s="27"/>
      <c r="H267" s="27"/>
      <c r="I267" s="23"/>
      <c r="J267" s="23"/>
      <c r="K267" s="23"/>
      <c r="L267" s="23"/>
      <c r="M267" s="23"/>
      <c r="N267" s="23"/>
      <c r="O267" s="23"/>
      <c r="P267" s="23"/>
    </row>
    <row r="268" spans="1:16" ht="48.75" customHeight="1" x14ac:dyDescent="0.25">
      <c r="A268" s="77" t="s">
        <v>116</v>
      </c>
      <c r="B268" s="77"/>
      <c r="C268" s="77"/>
      <c r="D268" s="77"/>
      <c r="E268" s="77"/>
      <c r="F268" s="77"/>
      <c r="G268" s="77"/>
      <c r="H268" s="77"/>
      <c r="I268" s="23"/>
      <c r="J268" s="23"/>
      <c r="K268" s="23"/>
      <c r="L268" s="23"/>
      <c r="M268" s="23"/>
      <c r="N268" s="23"/>
      <c r="O268" s="23"/>
      <c r="P268" s="23"/>
    </row>
    <row r="269" spans="1:16" ht="15.75" x14ac:dyDescent="0.25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</row>
    <row r="270" spans="1:16" ht="46.5" customHeight="1" x14ac:dyDescent="0.25">
      <c r="A270" s="91" t="s">
        <v>29</v>
      </c>
      <c r="B270" s="76" t="s">
        <v>182</v>
      </c>
      <c r="C270" s="77"/>
      <c r="D270" s="77"/>
      <c r="E270" s="77"/>
      <c r="F270" s="77"/>
      <c r="G270" s="77"/>
      <c r="H270" s="84"/>
      <c r="I270" s="23"/>
      <c r="J270" s="23"/>
      <c r="K270" s="23"/>
      <c r="L270" s="23"/>
      <c r="M270" s="23"/>
      <c r="N270" s="23"/>
      <c r="O270" s="23"/>
      <c r="P270" s="23"/>
    </row>
    <row r="271" spans="1:16" ht="15.75" x14ac:dyDescent="0.25">
      <c r="A271" s="92"/>
      <c r="B271" s="36" t="s">
        <v>59</v>
      </c>
      <c r="C271" s="27"/>
      <c r="D271" s="27"/>
      <c r="E271" s="27"/>
      <c r="F271" s="27"/>
      <c r="G271" s="27"/>
      <c r="H271" s="28"/>
      <c r="I271" s="23"/>
      <c r="J271" s="23"/>
      <c r="K271" s="23"/>
      <c r="L271" s="23"/>
      <c r="M271" s="23"/>
      <c r="N271" s="23"/>
      <c r="O271" s="23"/>
      <c r="P271" s="23"/>
    </row>
    <row r="272" spans="1:16" ht="15.75" x14ac:dyDescent="0.25">
      <c r="A272" s="92"/>
      <c r="B272" s="36" t="s">
        <v>158</v>
      </c>
      <c r="C272" s="27"/>
      <c r="D272" s="27"/>
      <c r="E272" s="27"/>
      <c r="F272" s="27"/>
      <c r="G272" s="27"/>
      <c r="H272" s="28"/>
      <c r="I272" s="23"/>
      <c r="J272" s="23"/>
      <c r="K272" s="23"/>
      <c r="L272" s="23"/>
      <c r="M272" s="23"/>
      <c r="N272" s="23"/>
      <c r="O272" s="23"/>
      <c r="P272" s="23"/>
    </row>
    <row r="273" spans="1:16" ht="15.75" x14ac:dyDescent="0.25">
      <c r="A273" s="92"/>
      <c r="B273" s="36" t="s">
        <v>159</v>
      </c>
      <c r="C273" s="27"/>
      <c r="D273" s="27"/>
      <c r="E273" s="27"/>
      <c r="F273" s="27"/>
      <c r="G273" s="27"/>
      <c r="H273" s="28"/>
      <c r="I273" s="23"/>
      <c r="J273" s="23"/>
      <c r="K273" s="23"/>
      <c r="L273" s="23"/>
      <c r="M273" s="23"/>
      <c r="N273" s="23"/>
      <c r="O273" s="23"/>
      <c r="P273" s="23"/>
    </row>
    <row r="274" spans="1:16" ht="15.75" x14ac:dyDescent="0.25">
      <c r="A274" s="92"/>
      <c r="B274" s="36" t="s">
        <v>160</v>
      </c>
      <c r="C274" s="27"/>
      <c r="D274" s="27"/>
      <c r="E274" s="27"/>
      <c r="F274" s="27"/>
      <c r="G274" s="27"/>
      <c r="H274" s="28"/>
      <c r="I274" s="23"/>
      <c r="J274" s="23"/>
      <c r="K274" s="23"/>
      <c r="L274" s="23"/>
      <c r="M274" s="23"/>
      <c r="N274" s="23"/>
      <c r="O274" s="23"/>
      <c r="P274" s="23"/>
    </row>
    <row r="275" spans="1:16" ht="15.75" x14ac:dyDescent="0.25">
      <c r="A275" s="92"/>
      <c r="B275" s="38" t="s">
        <v>161</v>
      </c>
      <c r="C275" s="27"/>
      <c r="D275" s="27"/>
      <c r="E275" s="27"/>
      <c r="F275" s="27"/>
      <c r="G275" s="27"/>
      <c r="H275" s="28"/>
      <c r="I275" s="23"/>
      <c r="J275" s="23"/>
      <c r="K275" s="23"/>
      <c r="L275" s="23"/>
      <c r="M275" s="23"/>
      <c r="N275" s="23"/>
      <c r="O275" s="23"/>
      <c r="P275" s="23"/>
    </row>
    <row r="276" spans="1:16" ht="44.25" customHeight="1" x14ac:dyDescent="0.25">
      <c r="A276" s="92"/>
      <c r="B276" s="72" t="s">
        <v>183</v>
      </c>
      <c r="C276" s="73"/>
      <c r="D276" s="73"/>
      <c r="E276" s="73"/>
      <c r="F276" s="73"/>
      <c r="G276" s="73"/>
      <c r="H276" s="74"/>
      <c r="I276" s="23"/>
      <c r="J276" s="23"/>
      <c r="K276" s="23"/>
      <c r="L276" s="23"/>
      <c r="M276" s="23"/>
      <c r="N276" s="23"/>
      <c r="O276" s="23"/>
      <c r="P276" s="23"/>
    </row>
    <row r="277" spans="1:16" ht="15.75" x14ac:dyDescent="0.25">
      <c r="A277" s="92"/>
      <c r="B277" s="36" t="s">
        <v>59</v>
      </c>
      <c r="C277" s="27"/>
      <c r="D277" s="27"/>
      <c r="E277" s="27"/>
      <c r="F277" s="27"/>
      <c r="G277" s="27"/>
      <c r="H277" s="28"/>
      <c r="I277" s="23"/>
      <c r="J277" s="23"/>
      <c r="K277" s="23"/>
      <c r="L277" s="23"/>
      <c r="M277" s="23"/>
      <c r="N277" s="23"/>
      <c r="O277" s="23"/>
      <c r="P277" s="23"/>
    </row>
    <row r="278" spans="1:16" ht="15.75" x14ac:dyDescent="0.25">
      <c r="A278" s="92"/>
      <c r="B278" s="36" t="s">
        <v>158</v>
      </c>
      <c r="C278" s="27"/>
      <c r="D278" s="27"/>
      <c r="E278" s="27"/>
      <c r="F278" s="27"/>
      <c r="G278" s="27"/>
      <c r="H278" s="28"/>
      <c r="I278" s="23"/>
      <c r="J278" s="23"/>
      <c r="K278" s="23"/>
      <c r="L278" s="23"/>
      <c r="M278" s="23"/>
      <c r="N278" s="23"/>
      <c r="O278" s="23"/>
      <c r="P278" s="23"/>
    </row>
    <row r="279" spans="1:16" ht="15.75" x14ac:dyDescent="0.25">
      <c r="A279" s="92"/>
      <c r="B279" s="36" t="s">
        <v>159</v>
      </c>
      <c r="C279" s="27"/>
      <c r="D279" s="27"/>
      <c r="E279" s="27"/>
      <c r="F279" s="27"/>
      <c r="G279" s="27"/>
      <c r="H279" s="28"/>
      <c r="I279" s="23"/>
      <c r="J279" s="23"/>
      <c r="K279" s="23"/>
      <c r="L279" s="23"/>
      <c r="M279" s="23"/>
      <c r="N279" s="23"/>
      <c r="O279" s="23"/>
      <c r="P279" s="23"/>
    </row>
    <row r="280" spans="1:16" ht="15.75" x14ac:dyDescent="0.25">
      <c r="A280" s="92"/>
      <c r="B280" s="36" t="s">
        <v>160</v>
      </c>
      <c r="C280" s="27"/>
      <c r="D280" s="27"/>
      <c r="E280" s="27"/>
      <c r="F280" s="27"/>
      <c r="G280" s="27"/>
      <c r="H280" s="28"/>
      <c r="I280" s="23"/>
      <c r="J280" s="23"/>
      <c r="K280" s="23"/>
      <c r="L280" s="23"/>
      <c r="M280" s="23"/>
      <c r="N280" s="23"/>
      <c r="O280" s="23"/>
      <c r="P280" s="23"/>
    </row>
    <row r="281" spans="1:16" ht="15.75" x14ac:dyDescent="0.25">
      <c r="A281" s="92"/>
      <c r="B281" s="38" t="s">
        <v>161</v>
      </c>
      <c r="C281" s="27"/>
      <c r="D281" s="27"/>
      <c r="E281" s="27"/>
      <c r="F281" s="27"/>
      <c r="G281" s="27"/>
      <c r="H281" s="28"/>
      <c r="I281" s="23"/>
      <c r="J281" s="23"/>
      <c r="K281" s="23"/>
      <c r="L281" s="23"/>
      <c r="M281" s="23"/>
      <c r="N281" s="23"/>
      <c r="O281" s="23"/>
      <c r="P281" s="23"/>
    </row>
    <row r="282" spans="1:16" ht="32.25" customHeight="1" x14ac:dyDescent="0.25">
      <c r="A282" s="92"/>
      <c r="B282" s="72" t="s">
        <v>63</v>
      </c>
      <c r="C282" s="73"/>
      <c r="D282" s="73"/>
      <c r="E282" s="73"/>
      <c r="F282" s="73"/>
      <c r="G282" s="73"/>
      <c r="H282" s="74"/>
      <c r="I282" s="23"/>
      <c r="J282" s="23"/>
      <c r="K282" s="23"/>
      <c r="L282" s="23"/>
      <c r="M282" s="23"/>
      <c r="N282" s="23"/>
      <c r="O282" s="23"/>
      <c r="P282" s="23"/>
    </row>
    <row r="283" spans="1:16" ht="15.75" x14ac:dyDescent="0.25">
      <c r="A283" s="92"/>
      <c r="B283" s="36" t="s">
        <v>61</v>
      </c>
      <c r="C283" s="27"/>
      <c r="D283" s="27"/>
      <c r="E283" s="27"/>
      <c r="F283" s="27"/>
      <c r="G283" s="27"/>
      <c r="H283" s="28"/>
      <c r="I283" s="23"/>
      <c r="J283" s="23"/>
      <c r="K283" s="23"/>
      <c r="L283" s="23"/>
      <c r="M283" s="23"/>
      <c r="N283" s="23"/>
      <c r="O283" s="23"/>
      <c r="P283" s="23"/>
    </row>
    <row r="284" spans="1:16" ht="15.75" x14ac:dyDescent="0.25">
      <c r="A284" s="92"/>
      <c r="B284" s="36" t="s">
        <v>102</v>
      </c>
      <c r="C284" s="27"/>
      <c r="D284" s="27"/>
      <c r="E284" s="27"/>
      <c r="F284" s="27"/>
      <c r="G284" s="27"/>
      <c r="H284" s="28"/>
      <c r="I284" s="23"/>
      <c r="J284" s="23"/>
      <c r="K284" s="23"/>
      <c r="L284" s="23"/>
      <c r="M284" s="23"/>
      <c r="N284" s="23"/>
      <c r="O284" s="23"/>
      <c r="P284" s="23"/>
    </row>
    <row r="285" spans="1:16" ht="15.75" x14ac:dyDescent="0.25">
      <c r="A285" s="92"/>
      <c r="B285" s="36" t="s">
        <v>103</v>
      </c>
      <c r="C285" s="27"/>
      <c r="D285" s="27"/>
      <c r="E285" s="27"/>
      <c r="F285" s="27"/>
      <c r="G285" s="27"/>
      <c r="H285" s="28"/>
      <c r="I285" s="23"/>
      <c r="J285" s="23"/>
      <c r="K285" s="23"/>
      <c r="L285" s="23"/>
      <c r="M285" s="23"/>
      <c r="N285" s="23"/>
      <c r="O285" s="23"/>
      <c r="P285" s="23"/>
    </row>
    <row r="286" spans="1:16" ht="15.75" x14ac:dyDescent="0.25">
      <c r="A286" s="92"/>
      <c r="B286" s="36" t="s">
        <v>104</v>
      </c>
      <c r="C286" s="27"/>
      <c r="D286" s="27"/>
      <c r="E286" s="27"/>
      <c r="F286" s="27"/>
      <c r="G286" s="27"/>
      <c r="H286" s="28"/>
      <c r="I286" s="23"/>
      <c r="J286" s="23"/>
      <c r="K286" s="23"/>
      <c r="L286" s="23"/>
      <c r="M286" s="23"/>
      <c r="N286" s="23"/>
      <c r="O286" s="23"/>
      <c r="P286" s="23"/>
    </row>
    <row r="287" spans="1:16" ht="15.75" x14ac:dyDescent="0.25">
      <c r="A287" s="92"/>
      <c r="B287" s="36" t="s">
        <v>105</v>
      </c>
      <c r="C287" s="27"/>
      <c r="D287" s="27"/>
      <c r="E287" s="27"/>
      <c r="F287" s="27"/>
      <c r="G287" s="27"/>
      <c r="H287" s="28"/>
      <c r="I287" s="23"/>
      <c r="J287" s="23"/>
      <c r="K287" s="23"/>
      <c r="L287" s="23"/>
      <c r="M287" s="23"/>
      <c r="N287" s="23"/>
      <c r="O287" s="23"/>
      <c r="P287" s="23"/>
    </row>
    <row r="288" spans="1:16" ht="29.25" customHeight="1" x14ac:dyDescent="0.25">
      <c r="A288" s="92"/>
      <c r="B288" s="81" t="s">
        <v>31</v>
      </c>
      <c r="C288" s="82"/>
      <c r="D288" s="82"/>
      <c r="E288" s="82"/>
      <c r="F288" s="82"/>
      <c r="G288" s="82"/>
      <c r="H288" s="83"/>
      <c r="I288" s="23"/>
      <c r="J288" s="23"/>
      <c r="K288" s="23"/>
      <c r="L288" s="23"/>
      <c r="M288" s="23"/>
      <c r="N288" s="23"/>
      <c r="O288" s="23"/>
      <c r="P288" s="23"/>
    </row>
    <row r="289" spans="1:16" ht="15.75" x14ac:dyDescent="0.25">
      <c r="A289" s="92"/>
      <c r="B289" s="36" t="s">
        <v>61</v>
      </c>
      <c r="C289" s="27"/>
      <c r="D289" s="27"/>
      <c r="E289" s="27"/>
      <c r="F289" s="27"/>
      <c r="G289" s="27"/>
      <c r="H289" s="28"/>
      <c r="I289" s="23"/>
      <c r="J289" s="23"/>
      <c r="K289" s="23"/>
      <c r="L289" s="23"/>
      <c r="M289" s="23"/>
      <c r="N289" s="23"/>
      <c r="O289" s="23"/>
      <c r="P289" s="23"/>
    </row>
    <row r="290" spans="1:16" ht="15.75" x14ac:dyDescent="0.25">
      <c r="A290" s="92"/>
      <c r="B290" s="36" t="s">
        <v>102</v>
      </c>
      <c r="C290" s="27"/>
      <c r="D290" s="27"/>
      <c r="E290" s="27"/>
      <c r="F290" s="27"/>
      <c r="G290" s="27"/>
      <c r="H290" s="28"/>
      <c r="I290" s="23"/>
      <c r="J290" s="23"/>
      <c r="K290" s="23"/>
      <c r="L290" s="23"/>
      <c r="M290" s="23"/>
      <c r="N290" s="23"/>
      <c r="O290" s="23"/>
      <c r="P290" s="23"/>
    </row>
    <row r="291" spans="1:16" ht="15.75" x14ac:dyDescent="0.25">
      <c r="A291" s="92"/>
      <c r="B291" s="36" t="s">
        <v>103</v>
      </c>
      <c r="C291" s="27"/>
      <c r="D291" s="27"/>
      <c r="E291" s="27"/>
      <c r="F291" s="27"/>
      <c r="G291" s="27"/>
      <c r="H291" s="28"/>
      <c r="I291" s="23"/>
      <c r="J291" s="23"/>
      <c r="K291" s="23"/>
      <c r="L291" s="23"/>
      <c r="M291" s="23"/>
      <c r="N291" s="23"/>
      <c r="O291" s="23"/>
      <c r="P291" s="23"/>
    </row>
    <row r="292" spans="1:16" ht="15.75" x14ac:dyDescent="0.25">
      <c r="A292" s="92"/>
      <c r="B292" s="36" t="s">
        <v>104</v>
      </c>
      <c r="C292" s="27"/>
      <c r="D292" s="27"/>
      <c r="E292" s="27"/>
      <c r="F292" s="27"/>
      <c r="G292" s="27"/>
      <c r="H292" s="28"/>
      <c r="I292" s="23"/>
      <c r="J292" s="23"/>
      <c r="K292" s="23"/>
      <c r="L292" s="23"/>
      <c r="M292" s="23"/>
      <c r="N292" s="23"/>
      <c r="O292" s="23"/>
      <c r="P292" s="23"/>
    </row>
    <row r="293" spans="1:16" ht="15.75" x14ac:dyDescent="0.25">
      <c r="A293" s="93"/>
      <c r="B293" s="36" t="s">
        <v>105</v>
      </c>
      <c r="C293" s="32"/>
      <c r="D293" s="32"/>
      <c r="E293" s="32"/>
      <c r="F293" s="32"/>
      <c r="G293" s="32"/>
      <c r="H293" s="33"/>
      <c r="I293" s="23"/>
      <c r="J293" s="23"/>
      <c r="K293" s="23"/>
      <c r="L293" s="23"/>
      <c r="M293" s="23"/>
      <c r="N293" s="23"/>
      <c r="O293" s="23"/>
      <c r="P293" s="23"/>
    </row>
    <row r="294" spans="1:16" ht="46.15" customHeight="1" x14ac:dyDescent="0.25">
      <c r="A294" s="77" t="s">
        <v>117</v>
      </c>
      <c r="B294" s="77"/>
      <c r="C294" s="77"/>
      <c r="D294" s="77"/>
      <c r="E294" s="77"/>
      <c r="F294" s="77"/>
      <c r="G294" s="77"/>
      <c r="H294" s="77"/>
      <c r="I294" s="23"/>
      <c r="J294" s="23"/>
      <c r="K294" s="23"/>
      <c r="L294" s="23"/>
      <c r="M294" s="23"/>
      <c r="N294" s="23"/>
      <c r="O294" s="23"/>
      <c r="P294" s="23"/>
    </row>
    <row r="295" spans="1:16" ht="10.9" customHeight="1" x14ac:dyDescent="0.25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</row>
    <row r="296" spans="1:16" ht="39.6" customHeight="1" x14ac:dyDescent="0.25">
      <c r="A296" s="91" t="s">
        <v>29</v>
      </c>
      <c r="B296" s="115" t="s">
        <v>118</v>
      </c>
      <c r="C296" s="116"/>
      <c r="D296" s="116"/>
      <c r="E296" s="116"/>
      <c r="F296" s="116"/>
      <c r="G296" s="116"/>
      <c r="H296" s="117"/>
      <c r="I296" s="23"/>
      <c r="J296" s="23"/>
      <c r="K296" s="23"/>
      <c r="L296" s="23"/>
      <c r="M296" s="23"/>
      <c r="N296" s="23"/>
      <c r="O296" s="23"/>
      <c r="P296" s="23"/>
    </row>
    <row r="297" spans="1:16" ht="15.75" x14ac:dyDescent="0.25">
      <c r="A297" s="92"/>
      <c r="B297" s="36" t="s">
        <v>61</v>
      </c>
      <c r="C297" s="27"/>
      <c r="D297" s="27"/>
      <c r="E297" s="27"/>
      <c r="F297" s="27"/>
      <c r="G297" s="27"/>
      <c r="H297" s="28"/>
      <c r="I297" s="23"/>
      <c r="J297" s="23"/>
      <c r="K297" s="23"/>
      <c r="L297" s="23"/>
      <c r="M297" s="23"/>
      <c r="N297" s="23"/>
      <c r="O297" s="23"/>
      <c r="P297" s="23"/>
    </row>
    <row r="298" spans="1:16" ht="15.75" x14ac:dyDescent="0.25">
      <c r="A298" s="92"/>
      <c r="B298" s="36" t="s">
        <v>102</v>
      </c>
      <c r="C298" s="27"/>
      <c r="D298" s="27"/>
      <c r="E298" s="27"/>
      <c r="F298" s="27"/>
      <c r="G298" s="27"/>
      <c r="H298" s="28"/>
      <c r="I298" s="23"/>
      <c r="J298" s="23"/>
      <c r="K298" s="23"/>
      <c r="L298" s="23"/>
      <c r="M298" s="23"/>
      <c r="N298" s="23"/>
      <c r="O298" s="23"/>
      <c r="P298" s="23"/>
    </row>
    <row r="299" spans="1:16" ht="15.75" x14ac:dyDescent="0.25">
      <c r="A299" s="92"/>
      <c r="B299" s="36" t="s">
        <v>103</v>
      </c>
      <c r="C299" s="27"/>
      <c r="D299" s="27"/>
      <c r="E299" s="27"/>
      <c r="F299" s="27"/>
      <c r="G299" s="27"/>
      <c r="H299" s="28"/>
      <c r="I299" s="42"/>
      <c r="J299" s="42"/>
      <c r="K299" s="42"/>
      <c r="L299" s="42"/>
      <c r="M299" s="42"/>
      <c r="N299" s="42"/>
      <c r="O299" s="42"/>
      <c r="P299" s="42"/>
    </row>
    <row r="300" spans="1:16" ht="15.75" x14ac:dyDescent="0.25">
      <c r="A300" s="92"/>
      <c r="B300" s="36" t="s">
        <v>104</v>
      </c>
      <c r="C300" s="27"/>
      <c r="D300" s="27"/>
      <c r="E300" s="27"/>
      <c r="F300" s="27"/>
      <c r="G300" s="27"/>
      <c r="H300" s="28"/>
    </row>
    <row r="301" spans="1:16" ht="15.75" x14ac:dyDescent="0.25">
      <c r="A301" s="92"/>
      <c r="B301" s="36" t="s">
        <v>105</v>
      </c>
      <c r="C301" s="27"/>
      <c r="D301" s="27"/>
      <c r="E301" s="27"/>
      <c r="F301" s="27"/>
      <c r="G301" s="27"/>
      <c r="H301" s="28"/>
    </row>
    <row r="302" spans="1:16" ht="37.9" customHeight="1" x14ac:dyDescent="0.25">
      <c r="A302" s="92"/>
      <c r="B302" s="72" t="s">
        <v>119</v>
      </c>
      <c r="C302" s="73"/>
      <c r="D302" s="73"/>
      <c r="E302" s="73"/>
      <c r="F302" s="73"/>
      <c r="G302" s="73"/>
      <c r="H302" s="74"/>
    </row>
    <row r="303" spans="1:16" ht="15.75" x14ac:dyDescent="0.25">
      <c r="A303" s="92"/>
      <c r="B303" s="36" t="s">
        <v>61</v>
      </c>
      <c r="C303" s="27"/>
      <c r="D303" s="27"/>
      <c r="E303" s="27"/>
      <c r="F303" s="27"/>
      <c r="G303" s="27"/>
      <c r="H303" s="28"/>
    </row>
    <row r="304" spans="1:16" ht="15.75" x14ac:dyDescent="0.25">
      <c r="A304" s="92"/>
      <c r="B304" s="36" t="s">
        <v>102</v>
      </c>
      <c r="C304" s="27"/>
      <c r="D304" s="27"/>
      <c r="E304" s="27"/>
      <c r="F304" s="27"/>
      <c r="G304" s="27"/>
      <c r="H304" s="28"/>
    </row>
    <row r="305" spans="1:8" ht="15.75" x14ac:dyDescent="0.25">
      <c r="A305" s="92"/>
      <c r="B305" s="36" t="s">
        <v>103</v>
      </c>
      <c r="C305" s="27"/>
      <c r="D305" s="27"/>
      <c r="E305" s="27"/>
      <c r="F305" s="27"/>
      <c r="G305" s="27"/>
      <c r="H305" s="28"/>
    </row>
    <row r="306" spans="1:8" ht="15.75" x14ac:dyDescent="0.25">
      <c r="A306" s="92"/>
      <c r="B306" s="36" t="s">
        <v>104</v>
      </c>
      <c r="C306" s="27"/>
      <c r="D306" s="27"/>
      <c r="E306" s="27"/>
      <c r="F306" s="27"/>
      <c r="G306" s="27"/>
      <c r="H306" s="28"/>
    </row>
    <row r="307" spans="1:8" ht="15.75" x14ac:dyDescent="0.25">
      <c r="A307" s="92"/>
      <c r="B307" s="36" t="s">
        <v>105</v>
      </c>
      <c r="C307" s="27"/>
      <c r="D307" s="27"/>
      <c r="E307" s="27"/>
      <c r="F307" s="27"/>
      <c r="G307" s="27"/>
      <c r="H307" s="28"/>
    </row>
    <row r="308" spans="1:8" ht="32.450000000000003" customHeight="1" x14ac:dyDescent="0.25">
      <c r="A308" s="92"/>
      <c r="B308" s="72" t="s">
        <v>63</v>
      </c>
      <c r="C308" s="73"/>
      <c r="D308" s="73"/>
      <c r="E308" s="73"/>
      <c r="F308" s="73"/>
      <c r="G308" s="73"/>
      <c r="H308" s="74"/>
    </row>
    <row r="309" spans="1:8" ht="15.75" x14ac:dyDescent="0.25">
      <c r="A309" s="92"/>
      <c r="B309" s="36" t="s">
        <v>61</v>
      </c>
      <c r="C309" s="27"/>
      <c r="D309" s="27"/>
      <c r="E309" s="27"/>
      <c r="F309" s="27"/>
      <c r="G309" s="27"/>
      <c r="H309" s="28"/>
    </row>
    <row r="310" spans="1:8" ht="15.75" x14ac:dyDescent="0.25">
      <c r="A310" s="92"/>
      <c r="B310" s="36" t="s">
        <v>102</v>
      </c>
      <c r="C310" s="27"/>
      <c r="D310" s="27"/>
      <c r="E310" s="27"/>
      <c r="F310" s="27"/>
      <c r="G310" s="27"/>
      <c r="H310" s="28"/>
    </row>
    <row r="311" spans="1:8" ht="15.75" x14ac:dyDescent="0.25">
      <c r="A311" s="92"/>
      <c r="B311" s="36" t="s">
        <v>103</v>
      </c>
      <c r="C311" s="27"/>
      <c r="D311" s="27"/>
      <c r="E311" s="27"/>
      <c r="F311" s="27"/>
      <c r="G311" s="27"/>
      <c r="H311" s="28"/>
    </row>
    <row r="312" spans="1:8" ht="15.75" x14ac:dyDescent="0.25">
      <c r="A312" s="92"/>
      <c r="B312" s="36" t="s">
        <v>104</v>
      </c>
      <c r="C312" s="27"/>
      <c r="D312" s="27"/>
      <c r="E312" s="27"/>
      <c r="F312" s="27"/>
      <c r="G312" s="27"/>
      <c r="H312" s="28"/>
    </row>
    <row r="313" spans="1:8" ht="15.75" x14ac:dyDescent="0.25">
      <c r="A313" s="92"/>
      <c r="B313" s="36" t="s">
        <v>105</v>
      </c>
      <c r="C313" s="27"/>
      <c r="D313" s="27"/>
      <c r="E313" s="27"/>
      <c r="F313" s="27"/>
      <c r="G313" s="27"/>
      <c r="H313" s="28"/>
    </row>
    <row r="314" spans="1:8" ht="31.9" customHeight="1" x14ac:dyDescent="0.25">
      <c r="A314" s="92"/>
      <c r="B314" s="81" t="s">
        <v>31</v>
      </c>
      <c r="C314" s="82"/>
      <c r="D314" s="82"/>
      <c r="E314" s="82"/>
      <c r="F314" s="82"/>
      <c r="G314" s="82"/>
      <c r="H314" s="83"/>
    </row>
    <row r="315" spans="1:8" ht="15.75" x14ac:dyDescent="0.25">
      <c r="A315" s="92"/>
      <c r="B315" s="36" t="s">
        <v>61</v>
      </c>
      <c r="C315" s="27"/>
      <c r="D315" s="27"/>
      <c r="E315" s="27"/>
      <c r="F315" s="27"/>
      <c r="G315" s="27"/>
      <c r="H315" s="28"/>
    </row>
    <row r="316" spans="1:8" ht="15.75" x14ac:dyDescent="0.25">
      <c r="A316" s="92"/>
      <c r="B316" s="36" t="s">
        <v>102</v>
      </c>
      <c r="C316" s="27"/>
      <c r="D316" s="27"/>
      <c r="E316" s="27"/>
      <c r="F316" s="27"/>
      <c r="G316" s="27"/>
      <c r="H316" s="28"/>
    </row>
    <row r="317" spans="1:8" ht="15.75" x14ac:dyDescent="0.25">
      <c r="A317" s="92"/>
      <c r="B317" s="36" t="s">
        <v>103</v>
      </c>
      <c r="C317" s="27"/>
      <c r="D317" s="27"/>
      <c r="E317" s="27"/>
      <c r="F317" s="27"/>
      <c r="G317" s="27"/>
      <c r="H317" s="28"/>
    </row>
    <row r="318" spans="1:8" ht="15.75" x14ac:dyDescent="0.25">
      <c r="A318" s="92"/>
      <c r="B318" s="36" t="s">
        <v>104</v>
      </c>
      <c r="C318" s="27"/>
      <c r="D318" s="27"/>
      <c r="E318" s="27"/>
      <c r="F318" s="27"/>
      <c r="G318" s="27"/>
      <c r="H318" s="28"/>
    </row>
    <row r="319" spans="1:8" ht="15.75" x14ac:dyDescent="0.25">
      <c r="A319" s="93"/>
      <c r="B319" s="36" t="s">
        <v>105</v>
      </c>
      <c r="C319" s="32"/>
      <c r="D319" s="32"/>
      <c r="E319" s="32"/>
      <c r="F319" s="32"/>
      <c r="G319" s="32"/>
      <c r="H319" s="33"/>
    </row>
    <row r="320" spans="1:8" ht="57" customHeight="1" x14ac:dyDescent="0.25">
      <c r="A320" s="98" t="s">
        <v>76</v>
      </c>
      <c r="B320" s="114"/>
      <c r="C320" s="114"/>
      <c r="D320" s="114"/>
      <c r="E320" s="114"/>
      <c r="F320" s="114"/>
      <c r="G320" s="114"/>
      <c r="H320" s="22"/>
    </row>
    <row r="321" spans="1:8" ht="15.75" x14ac:dyDescent="0.25">
      <c r="A321" s="23" t="s">
        <v>32</v>
      </c>
      <c r="B321" s="23"/>
      <c r="C321" s="23"/>
      <c r="D321" s="23"/>
      <c r="E321" s="23"/>
      <c r="F321" s="23"/>
      <c r="G321" s="23"/>
      <c r="H321" s="23"/>
    </row>
    <row r="322" spans="1:8" ht="15.75" x14ac:dyDescent="0.25">
      <c r="A322" s="23"/>
      <c r="B322" s="23"/>
      <c r="C322" s="23"/>
      <c r="D322" s="23"/>
      <c r="E322" s="23"/>
      <c r="F322" s="23"/>
      <c r="G322" s="23"/>
      <c r="H322" s="23"/>
    </row>
    <row r="323" spans="1:8" ht="15.75" x14ac:dyDescent="0.25">
      <c r="A323" s="113" t="s">
        <v>185</v>
      </c>
      <c r="B323" s="113"/>
      <c r="C323" s="113"/>
      <c r="D323" s="113"/>
      <c r="E323" s="113"/>
      <c r="F323" s="113"/>
      <c r="G323" s="113"/>
      <c r="H323" s="23"/>
    </row>
    <row r="324" spans="1:8" ht="15.75" x14ac:dyDescent="0.25">
      <c r="A324" s="23" t="s">
        <v>42</v>
      </c>
      <c r="B324" s="23"/>
      <c r="C324" s="23"/>
      <c r="D324" s="23"/>
      <c r="E324" s="23" t="s">
        <v>184</v>
      </c>
      <c r="F324" s="23"/>
      <c r="G324" s="42"/>
      <c r="H324" s="42"/>
    </row>
  </sheetData>
  <mergeCells count="78">
    <mergeCell ref="A323:G323"/>
    <mergeCell ref="A320:G320"/>
    <mergeCell ref="A294:H294"/>
    <mergeCell ref="A296:A319"/>
    <mergeCell ref="B296:H296"/>
    <mergeCell ref="B302:H302"/>
    <mergeCell ref="B308:H308"/>
    <mergeCell ref="B314:H314"/>
    <mergeCell ref="A60:A90"/>
    <mergeCell ref="A2:G2"/>
    <mergeCell ref="A3:G3"/>
    <mergeCell ref="A4:G4"/>
    <mergeCell ref="A5:G5"/>
    <mergeCell ref="A7:G7"/>
    <mergeCell ref="A10:G10"/>
    <mergeCell ref="A11:G11"/>
    <mergeCell ref="A13:C13"/>
    <mergeCell ref="A55:G55"/>
    <mergeCell ref="A57:G57"/>
    <mergeCell ref="A58:G58"/>
    <mergeCell ref="B66:G66"/>
    <mergeCell ref="B61:E61"/>
    <mergeCell ref="B62:D62"/>
    <mergeCell ref="B63:D63"/>
    <mergeCell ref="A129:A152"/>
    <mergeCell ref="B135:H135"/>
    <mergeCell ref="B141:H141"/>
    <mergeCell ref="B147:H147"/>
    <mergeCell ref="A127:G127"/>
    <mergeCell ref="B129:G129"/>
    <mergeCell ref="A155:H155"/>
    <mergeCell ref="A157:A180"/>
    <mergeCell ref="B157:H157"/>
    <mergeCell ref="B163:H163"/>
    <mergeCell ref="B169:H169"/>
    <mergeCell ref="B175:H175"/>
    <mergeCell ref="B229:H229"/>
    <mergeCell ref="A182:H182"/>
    <mergeCell ref="A184:A207"/>
    <mergeCell ref="B184:H184"/>
    <mergeCell ref="B190:H190"/>
    <mergeCell ref="B196:H196"/>
    <mergeCell ref="B202:H202"/>
    <mergeCell ref="A209:H209"/>
    <mergeCell ref="A211:A234"/>
    <mergeCell ref="B211:H211"/>
    <mergeCell ref="B217:H217"/>
    <mergeCell ref="B223:H223"/>
    <mergeCell ref="B276:H276"/>
    <mergeCell ref="B282:H282"/>
    <mergeCell ref="B288:H288"/>
    <mergeCell ref="A236:H236"/>
    <mergeCell ref="B238:H238"/>
    <mergeCell ref="B244:H244"/>
    <mergeCell ref="B250:H250"/>
    <mergeCell ref="B256:H256"/>
    <mergeCell ref="B245:D245"/>
    <mergeCell ref="A238:A267"/>
    <mergeCell ref="B262:G262"/>
    <mergeCell ref="B270:H270"/>
    <mergeCell ref="A268:H268"/>
    <mergeCell ref="A270:A293"/>
    <mergeCell ref="B64:D64"/>
    <mergeCell ref="B65:D65"/>
    <mergeCell ref="A1:G1"/>
    <mergeCell ref="B72:G73"/>
    <mergeCell ref="B107:G108"/>
    <mergeCell ref="B60:G60"/>
    <mergeCell ref="A50:G50"/>
    <mergeCell ref="B79:G79"/>
    <mergeCell ref="B85:G85"/>
    <mergeCell ref="A92:G92"/>
    <mergeCell ref="A93:G93"/>
    <mergeCell ref="B95:G95"/>
    <mergeCell ref="B101:G101"/>
    <mergeCell ref="A95:A125"/>
    <mergeCell ref="B114:G114"/>
    <mergeCell ref="B120:G120"/>
  </mergeCells>
  <pageMargins left="0.7" right="0.7" top="0.75" bottom="0.75" header="0.3" footer="0.3"/>
  <pageSetup paperSize="9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2"/>
  <sheetViews>
    <sheetView topLeftCell="A34" zoomScaleNormal="100" workbookViewId="0">
      <selection activeCell="D15" sqref="D15:D182"/>
    </sheetView>
  </sheetViews>
  <sheetFormatPr defaultRowHeight="15" x14ac:dyDescent="0.25"/>
  <cols>
    <col min="1" max="1" width="43.140625" customWidth="1"/>
    <col min="2" max="2" width="27.140625" customWidth="1"/>
    <col min="3" max="3" width="31.85546875" customWidth="1"/>
    <col min="4" max="4" width="11.7109375" style="49" customWidth="1"/>
    <col min="5" max="5" width="12.5703125" style="49" customWidth="1"/>
    <col min="6" max="6" width="11.5703125" style="49" customWidth="1"/>
    <col min="7" max="7" width="13" customWidth="1"/>
    <col min="8" max="8" width="12.5703125" customWidth="1"/>
    <col min="9" max="9" width="12.28515625" customWidth="1"/>
  </cols>
  <sheetData>
    <row r="1" spans="1:9" ht="15.75" x14ac:dyDescent="0.25">
      <c r="A1" s="44"/>
      <c r="B1" s="7"/>
      <c r="C1" s="8"/>
      <c r="D1" s="47"/>
      <c r="E1" s="47"/>
      <c r="F1" s="47"/>
      <c r="G1" s="118" t="s">
        <v>43</v>
      </c>
      <c r="H1" s="118"/>
      <c r="I1" s="118"/>
    </row>
    <row r="2" spans="1:9" ht="15.75" x14ac:dyDescent="0.25">
      <c r="A2" s="44"/>
      <c r="B2" s="7"/>
      <c r="C2" s="8"/>
      <c r="D2" s="47"/>
      <c r="E2" s="47"/>
      <c r="F2" s="139" t="s">
        <v>44</v>
      </c>
      <c r="G2" s="139"/>
      <c r="H2" s="139"/>
      <c r="I2" s="139"/>
    </row>
    <row r="3" spans="1:9" ht="15.75" x14ac:dyDescent="0.25">
      <c r="A3" s="44"/>
      <c r="B3" s="7"/>
      <c r="C3" s="8"/>
      <c r="D3" s="47"/>
      <c r="E3" s="47"/>
      <c r="F3" s="118" t="s">
        <v>45</v>
      </c>
      <c r="G3" s="118"/>
      <c r="H3" s="118"/>
      <c r="I3" s="118"/>
    </row>
    <row r="4" spans="1:9" ht="15.75" x14ac:dyDescent="0.25">
      <c r="A4" s="44"/>
      <c r="B4" s="7"/>
      <c r="C4" s="8"/>
      <c r="D4" s="47"/>
      <c r="E4" s="118" t="s">
        <v>77</v>
      </c>
      <c r="F4" s="118"/>
      <c r="G4" s="118"/>
      <c r="H4" s="118"/>
      <c r="I4" s="118"/>
    </row>
    <row r="5" spans="1:9" ht="15.75" x14ac:dyDescent="0.25">
      <c r="A5" s="44"/>
      <c r="B5" s="7"/>
      <c r="C5" s="8"/>
      <c r="D5" s="47"/>
      <c r="E5" s="47"/>
      <c r="F5" s="47"/>
      <c r="G5" s="7"/>
      <c r="H5" s="7"/>
      <c r="I5" s="7"/>
    </row>
    <row r="6" spans="1:9" ht="18.75" x14ac:dyDescent="0.3">
      <c r="A6" s="45"/>
      <c r="B6" s="140" t="s">
        <v>14</v>
      </c>
      <c r="C6" s="140"/>
      <c r="D6" s="140"/>
      <c r="E6" s="140"/>
      <c r="F6" s="140"/>
      <c r="G6" s="140"/>
      <c r="H6" s="140"/>
      <c r="I6" s="140"/>
    </row>
    <row r="7" spans="1:9" ht="19.5" x14ac:dyDescent="0.25">
      <c r="A7" s="45"/>
      <c r="B7" s="119" t="s">
        <v>78</v>
      </c>
      <c r="C7" s="119"/>
      <c r="D7" s="119"/>
      <c r="E7" s="119"/>
      <c r="F7" s="119"/>
      <c r="G7" s="119"/>
      <c r="H7" s="119"/>
      <c r="I7" s="119"/>
    </row>
    <row r="8" spans="1:9" ht="18.75" x14ac:dyDescent="0.25">
      <c r="A8" s="45"/>
      <c r="B8" s="119" t="s">
        <v>46</v>
      </c>
      <c r="C8" s="119"/>
      <c r="D8" s="119"/>
      <c r="E8" s="119"/>
      <c r="F8" s="119"/>
      <c r="G8" s="119"/>
      <c r="H8" s="119"/>
      <c r="I8" s="119"/>
    </row>
    <row r="9" spans="1:9" ht="18.75" x14ac:dyDescent="0.3">
      <c r="A9" s="45"/>
      <c r="B9" s="1"/>
      <c r="C9" s="9"/>
      <c r="D9" s="48"/>
      <c r="E9" s="48"/>
      <c r="F9" s="48"/>
      <c r="G9" s="1"/>
      <c r="H9" s="1"/>
      <c r="I9" s="1"/>
    </row>
    <row r="10" spans="1:9" ht="18.75" x14ac:dyDescent="0.25">
      <c r="A10" s="124" t="s">
        <v>0</v>
      </c>
      <c r="B10" s="125" t="s">
        <v>1</v>
      </c>
      <c r="C10" s="126" t="s">
        <v>2</v>
      </c>
      <c r="D10" s="127" t="s">
        <v>3</v>
      </c>
      <c r="E10" s="127"/>
      <c r="F10" s="127"/>
      <c r="G10" s="127"/>
      <c r="H10" s="127"/>
      <c r="I10" s="127"/>
    </row>
    <row r="11" spans="1:9" x14ac:dyDescent="0.25">
      <c r="A11" s="124"/>
      <c r="B11" s="125"/>
      <c r="C11" s="126"/>
      <c r="D11" s="128">
        <v>2024</v>
      </c>
      <c r="E11" s="128">
        <v>2025</v>
      </c>
      <c r="F11" s="128">
        <v>2026</v>
      </c>
      <c r="G11" s="127">
        <v>2027</v>
      </c>
      <c r="H11" s="127">
        <v>2028</v>
      </c>
      <c r="I11" s="127" t="s">
        <v>4</v>
      </c>
    </row>
    <row r="12" spans="1:9" x14ac:dyDescent="0.25">
      <c r="A12" s="124"/>
      <c r="B12" s="125"/>
      <c r="C12" s="126"/>
      <c r="D12" s="128"/>
      <c r="E12" s="128"/>
      <c r="F12" s="128"/>
      <c r="G12" s="127"/>
      <c r="H12" s="127"/>
      <c r="I12" s="127"/>
    </row>
    <row r="13" spans="1:9" ht="27.75" customHeight="1" x14ac:dyDescent="0.25">
      <c r="A13" s="124"/>
      <c r="B13" s="125"/>
      <c r="C13" s="126"/>
      <c r="D13" s="128"/>
      <c r="E13" s="128"/>
      <c r="F13" s="128"/>
      <c r="G13" s="127"/>
      <c r="H13" s="127"/>
      <c r="I13" s="127"/>
    </row>
    <row r="14" spans="1:9" ht="18.75" x14ac:dyDescent="0.25">
      <c r="A14" s="46">
        <v>1</v>
      </c>
      <c r="B14" s="43">
        <v>2</v>
      </c>
      <c r="C14" s="14">
        <v>3</v>
      </c>
      <c r="D14" s="56">
        <v>4</v>
      </c>
      <c r="E14" s="57">
        <v>5</v>
      </c>
      <c r="F14" s="58">
        <v>6</v>
      </c>
      <c r="G14" s="13">
        <v>7</v>
      </c>
      <c r="H14" s="13">
        <v>8</v>
      </c>
      <c r="I14" s="13">
        <v>9</v>
      </c>
    </row>
    <row r="15" spans="1:9" ht="18.75" x14ac:dyDescent="0.25">
      <c r="A15" s="129" t="s">
        <v>68</v>
      </c>
      <c r="B15" s="130" t="s">
        <v>16</v>
      </c>
      <c r="C15" s="15" t="s">
        <v>5</v>
      </c>
      <c r="D15" s="54">
        <f>D16+D17+D18+D19+D20</f>
        <v>18740.400000000001</v>
      </c>
      <c r="E15" s="54">
        <f>E16+E17+E18+E19+E20</f>
        <v>12375.300000000001</v>
      </c>
      <c r="F15" s="54">
        <f>F16+F17+F18+F19+F20</f>
        <v>12264.000000000002</v>
      </c>
      <c r="G15" s="54">
        <f>G16+G17+G18+G19+G20</f>
        <v>11864.000000000002</v>
      </c>
      <c r="H15" s="54">
        <f>H16+H17+H18+H19+H20</f>
        <v>11864.000000000002</v>
      </c>
      <c r="I15" s="54">
        <f t="shared" ref="I15:I20" si="0">D15+E15+F15+G15+H15</f>
        <v>67107.700000000012</v>
      </c>
    </row>
    <row r="16" spans="1:9" ht="39" customHeight="1" x14ac:dyDescent="0.25">
      <c r="A16" s="129"/>
      <c r="B16" s="131"/>
      <c r="C16" s="16" t="s">
        <v>6</v>
      </c>
      <c r="D16" s="12">
        <f>D22+D64+D76+D100+D118+D136+D154</f>
        <v>16984.7</v>
      </c>
      <c r="E16" s="12">
        <f>E22+E64+E76+E100+E118+E136+E154</f>
        <v>11742.7</v>
      </c>
      <c r="F16" s="12">
        <f>F22+F64+F76+F100+F118+F136+F154</f>
        <v>11608.900000000001</v>
      </c>
      <c r="G16" s="12">
        <f>G22+G64+G76+G100+G118+G136+G154</f>
        <v>11608.900000000001</v>
      </c>
      <c r="H16" s="12">
        <f>H22+H64+H76+H100+H118+H136+H154</f>
        <v>11608.900000000001</v>
      </c>
      <c r="I16" s="12">
        <f t="shared" si="0"/>
        <v>63554.100000000006</v>
      </c>
    </row>
    <row r="17" spans="1:12" ht="94.5" customHeight="1" x14ac:dyDescent="0.25">
      <c r="A17" s="129"/>
      <c r="B17" s="131"/>
      <c r="C17" s="16" t="s">
        <v>17</v>
      </c>
      <c r="D17" s="12">
        <f t="shared" ref="D17:H20" si="1">D23+D65+D77+D101+D119+D137</f>
        <v>550.9</v>
      </c>
      <c r="E17" s="12">
        <f t="shared" si="1"/>
        <v>0</v>
      </c>
      <c r="F17" s="12">
        <f t="shared" si="1"/>
        <v>0</v>
      </c>
      <c r="G17" s="12">
        <f t="shared" si="1"/>
        <v>0</v>
      </c>
      <c r="H17" s="12">
        <f t="shared" si="1"/>
        <v>0</v>
      </c>
      <c r="I17" s="12">
        <f t="shared" si="0"/>
        <v>550.9</v>
      </c>
    </row>
    <row r="18" spans="1:12" ht="92.25" customHeight="1" x14ac:dyDescent="0.25">
      <c r="A18" s="129"/>
      <c r="B18" s="131"/>
      <c r="C18" s="16" t="s">
        <v>7</v>
      </c>
      <c r="D18" s="12">
        <f t="shared" si="1"/>
        <v>994.7</v>
      </c>
      <c r="E18" s="12">
        <f t="shared" si="1"/>
        <v>400.7</v>
      </c>
      <c r="F18" s="12">
        <f t="shared" si="1"/>
        <v>400.7</v>
      </c>
      <c r="G18" s="12">
        <f t="shared" si="1"/>
        <v>0.7</v>
      </c>
      <c r="H18" s="12">
        <f t="shared" si="1"/>
        <v>0.7</v>
      </c>
      <c r="I18" s="12">
        <f t="shared" si="0"/>
        <v>1797.5000000000002</v>
      </c>
    </row>
    <row r="19" spans="1:12" ht="93.75" customHeight="1" x14ac:dyDescent="0.25">
      <c r="A19" s="129"/>
      <c r="B19" s="131"/>
      <c r="C19" s="16" t="s">
        <v>8</v>
      </c>
      <c r="D19" s="12">
        <f t="shared" si="1"/>
        <v>210.1</v>
      </c>
      <c r="E19" s="12">
        <f t="shared" si="1"/>
        <v>231.9</v>
      </c>
      <c r="F19" s="12">
        <f t="shared" si="1"/>
        <v>254.4</v>
      </c>
      <c r="G19" s="12">
        <f t="shared" si="1"/>
        <v>254.4</v>
      </c>
      <c r="H19" s="12">
        <f t="shared" si="1"/>
        <v>254.4</v>
      </c>
      <c r="I19" s="12">
        <f t="shared" si="0"/>
        <v>1205.2</v>
      </c>
    </row>
    <row r="20" spans="1:12" ht="75.75" customHeight="1" x14ac:dyDescent="0.25">
      <c r="A20" s="129"/>
      <c r="B20" s="131"/>
      <c r="C20" s="16" t="s">
        <v>9</v>
      </c>
      <c r="D20" s="12">
        <f t="shared" si="1"/>
        <v>0</v>
      </c>
      <c r="E20" s="12">
        <f t="shared" si="1"/>
        <v>0</v>
      </c>
      <c r="F20" s="12">
        <f t="shared" si="1"/>
        <v>0</v>
      </c>
      <c r="G20" s="12">
        <f t="shared" si="1"/>
        <v>0</v>
      </c>
      <c r="H20" s="12">
        <f t="shared" si="1"/>
        <v>0</v>
      </c>
      <c r="I20" s="12">
        <f t="shared" si="0"/>
        <v>0</v>
      </c>
    </row>
    <row r="21" spans="1:12" ht="15.75" x14ac:dyDescent="0.25">
      <c r="A21" s="132" t="s">
        <v>69</v>
      </c>
      <c r="B21" s="121" t="s">
        <v>16</v>
      </c>
      <c r="C21" s="10" t="s">
        <v>5</v>
      </c>
      <c r="D21" s="53">
        <f t="shared" ref="D21:I21" si="2">+D22+D23+D24+D25+D26</f>
        <v>10705.900000000001</v>
      </c>
      <c r="E21" s="53">
        <f t="shared" si="2"/>
        <v>8724.3000000000011</v>
      </c>
      <c r="F21" s="53">
        <f t="shared" si="2"/>
        <v>8746.8000000000011</v>
      </c>
      <c r="G21" s="53">
        <f t="shared" si="2"/>
        <v>8746.8000000000011</v>
      </c>
      <c r="H21" s="53">
        <f t="shared" si="2"/>
        <v>8746.8000000000011</v>
      </c>
      <c r="I21" s="53">
        <f t="shared" si="2"/>
        <v>45670.600000000006</v>
      </c>
      <c r="K21" s="55"/>
      <c r="L21" s="55"/>
    </row>
    <row r="22" spans="1:12" ht="15.75" x14ac:dyDescent="0.25">
      <c r="A22" s="132"/>
      <c r="B22" s="122"/>
      <c r="C22" s="11" t="s">
        <v>10</v>
      </c>
      <c r="D22" s="2">
        <f t="shared" ref="D22:H26" si="3">D28+D34+D40+D46+D52+D58</f>
        <v>10071.6</v>
      </c>
      <c r="E22" s="2">
        <f t="shared" si="3"/>
        <v>8491.7000000000007</v>
      </c>
      <c r="F22" s="2">
        <f t="shared" si="3"/>
        <v>8491.7000000000007</v>
      </c>
      <c r="G22" s="2">
        <f t="shared" si="3"/>
        <v>8491.7000000000007</v>
      </c>
      <c r="H22" s="2">
        <f t="shared" si="3"/>
        <v>8491.7000000000007</v>
      </c>
      <c r="I22" s="2">
        <f t="shared" ref="I22:I62" si="4">+D22+E22+F22+G22+H22</f>
        <v>44038.400000000009</v>
      </c>
      <c r="L22" s="55"/>
    </row>
    <row r="23" spans="1:12" ht="15.75" x14ac:dyDescent="0.25">
      <c r="A23" s="132"/>
      <c r="B23" s="122"/>
      <c r="C23" s="11" t="s">
        <v>18</v>
      </c>
      <c r="D23" s="2">
        <f t="shared" si="3"/>
        <v>423.5</v>
      </c>
      <c r="E23" s="2">
        <f t="shared" si="3"/>
        <v>0</v>
      </c>
      <c r="F23" s="2">
        <f t="shared" si="3"/>
        <v>0</v>
      </c>
      <c r="G23" s="2">
        <f t="shared" si="3"/>
        <v>0</v>
      </c>
      <c r="H23" s="2">
        <f t="shared" si="3"/>
        <v>0</v>
      </c>
      <c r="I23" s="2">
        <f t="shared" si="4"/>
        <v>423.5</v>
      </c>
    </row>
    <row r="24" spans="1:12" ht="15.75" x14ac:dyDescent="0.25">
      <c r="A24" s="132"/>
      <c r="B24" s="122"/>
      <c r="C24" s="11" t="s">
        <v>11</v>
      </c>
      <c r="D24" s="2">
        <f t="shared" si="3"/>
        <v>0.7</v>
      </c>
      <c r="E24" s="2">
        <f t="shared" si="3"/>
        <v>0.7</v>
      </c>
      <c r="F24" s="2">
        <f t="shared" si="3"/>
        <v>0.7</v>
      </c>
      <c r="G24" s="2">
        <f t="shared" si="3"/>
        <v>0.7</v>
      </c>
      <c r="H24" s="2">
        <f t="shared" si="3"/>
        <v>0.7</v>
      </c>
      <c r="I24" s="2">
        <f t="shared" si="4"/>
        <v>3.5</v>
      </c>
    </row>
    <row r="25" spans="1:12" ht="15.75" x14ac:dyDescent="0.25">
      <c r="A25" s="132"/>
      <c r="B25" s="122"/>
      <c r="C25" s="11" t="s">
        <v>12</v>
      </c>
      <c r="D25" s="2">
        <f t="shared" si="3"/>
        <v>210.1</v>
      </c>
      <c r="E25" s="2">
        <f t="shared" si="3"/>
        <v>231.9</v>
      </c>
      <c r="F25" s="2">
        <f t="shared" si="3"/>
        <v>254.4</v>
      </c>
      <c r="G25" s="2">
        <f t="shared" si="3"/>
        <v>254.4</v>
      </c>
      <c r="H25" s="2">
        <f t="shared" si="3"/>
        <v>254.4</v>
      </c>
      <c r="I25" s="2">
        <f t="shared" si="4"/>
        <v>1205.2</v>
      </c>
    </row>
    <row r="26" spans="1:12" ht="15.75" x14ac:dyDescent="0.25">
      <c r="A26" s="132"/>
      <c r="B26" s="122"/>
      <c r="C26" s="11" t="s">
        <v>13</v>
      </c>
      <c r="D26" s="2">
        <f t="shared" si="3"/>
        <v>0</v>
      </c>
      <c r="E26" s="2">
        <f t="shared" si="3"/>
        <v>0</v>
      </c>
      <c r="F26" s="2">
        <f t="shared" si="3"/>
        <v>0</v>
      </c>
      <c r="G26" s="2">
        <f t="shared" si="3"/>
        <v>0</v>
      </c>
      <c r="H26" s="2">
        <f t="shared" si="3"/>
        <v>0</v>
      </c>
      <c r="I26" s="2">
        <f>+D26+E26+F26+G26+H26</f>
        <v>0</v>
      </c>
    </row>
    <row r="27" spans="1:12" ht="15.75" x14ac:dyDescent="0.25">
      <c r="A27" s="120" t="s">
        <v>34</v>
      </c>
      <c r="B27" s="121" t="s">
        <v>19</v>
      </c>
      <c r="C27" s="10" t="s">
        <v>5</v>
      </c>
      <c r="D27" s="53">
        <f>D28+D29+D30+D31+D32</f>
        <v>6738.1</v>
      </c>
      <c r="E27" s="53">
        <f>+E28+E29+E30+E31+E32</f>
        <v>5021.2</v>
      </c>
      <c r="F27" s="53">
        <f>+F28+F29+F30+F31+F32</f>
        <v>5043.7</v>
      </c>
      <c r="G27" s="53">
        <f>+G28+G29+G30+G31+G32</f>
        <v>5043.7</v>
      </c>
      <c r="H27" s="53">
        <f>+H28+H29+H30+H31+H32</f>
        <v>5043.7</v>
      </c>
      <c r="I27" s="53">
        <f>+I28+I29+I30+I31+I32</f>
        <v>4007.7</v>
      </c>
    </row>
    <row r="28" spans="1:12" ht="15.75" x14ac:dyDescent="0.25">
      <c r="A28" s="120"/>
      <c r="B28" s="122"/>
      <c r="C28" s="11" t="s">
        <v>10</v>
      </c>
      <c r="D28" s="5">
        <v>6404.3</v>
      </c>
      <c r="E28" s="5">
        <v>4788.6000000000004</v>
      </c>
      <c r="F28" s="5">
        <v>4788.6000000000004</v>
      </c>
      <c r="G28" s="5">
        <v>4788.6000000000004</v>
      </c>
      <c r="H28" s="5">
        <v>4788.6000000000004</v>
      </c>
      <c r="I28" s="2">
        <v>2676</v>
      </c>
    </row>
    <row r="29" spans="1:12" ht="15.75" x14ac:dyDescent="0.25">
      <c r="A29" s="120"/>
      <c r="B29" s="122"/>
      <c r="C29" s="11" t="s">
        <v>18</v>
      </c>
      <c r="D29" s="2">
        <v>123</v>
      </c>
      <c r="E29" s="2">
        <v>0</v>
      </c>
      <c r="F29" s="2">
        <v>0</v>
      </c>
      <c r="G29" s="2">
        <v>0</v>
      </c>
      <c r="H29" s="2">
        <v>0</v>
      </c>
      <c r="I29" s="2">
        <f t="shared" si="4"/>
        <v>123</v>
      </c>
    </row>
    <row r="30" spans="1:12" ht="15.75" x14ac:dyDescent="0.25">
      <c r="A30" s="120"/>
      <c r="B30" s="122"/>
      <c r="C30" s="11" t="s">
        <v>11</v>
      </c>
      <c r="D30" s="2">
        <v>0.7</v>
      </c>
      <c r="E30" s="2">
        <v>0.7</v>
      </c>
      <c r="F30" s="2">
        <v>0.7</v>
      </c>
      <c r="G30" s="2">
        <v>0.7</v>
      </c>
      <c r="H30" s="2">
        <v>0.7</v>
      </c>
      <c r="I30" s="2">
        <f t="shared" si="4"/>
        <v>3.5</v>
      </c>
    </row>
    <row r="31" spans="1:12" ht="15.75" x14ac:dyDescent="0.25">
      <c r="A31" s="120"/>
      <c r="B31" s="122"/>
      <c r="C31" s="11" t="s">
        <v>12</v>
      </c>
      <c r="D31" s="2">
        <v>210.1</v>
      </c>
      <c r="E31" s="2">
        <v>231.9</v>
      </c>
      <c r="F31" s="2">
        <v>254.4</v>
      </c>
      <c r="G31" s="2">
        <v>254.4</v>
      </c>
      <c r="H31" s="2">
        <v>254.4</v>
      </c>
      <c r="I31" s="2">
        <f t="shared" si="4"/>
        <v>1205.2</v>
      </c>
    </row>
    <row r="32" spans="1:12" ht="15.75" x14ac:dyDescent="0.25">
      <c r="A32" s="120"/>
      <c r="B32" s="123"/>
      <c r="C32" s="11" t="s">
        <v>13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</row>
    <row r="33" spans="1:9" ht="15.75" x14ac:dyDescent="0.25">
      <c r="A33" s="120" t="s">
        <v>35</v>
      </c>
      <c r="B33" s="121" t="s">
        <v>19</v>
      </c>
      <c r="C33" s="10" t="s">
        <v>5</v>
      </c>
      <c r="D33" s="53">
        <f t="shared" ref="D33:I33" si="5">+D34+D35+D36+D38+D37</f>
        <v>0.5</v>
      </c>
      <c r="E33" s="53">
        <f t="shared" si="5"/>
        <v>2</v>
      </c>
      <c r="F33" s="53">
        <f t="shared" si="5"/>
        <v>2</v>
      </c>
      <c r="G33" s="53">
        <f t="shared" si="5"/>
        <v>2</v>
      </c>
      <c r="H33" s="53">
        <f t="shared" si="5"/>
        <v>2</v>
      </c>
      <c r="I33" s="53">
        <f t="shared" si="5"/>
        <v>8.5</v>
      </c>
    </row>
    <row r="34" spans="1:9" ht="15.75" x14ac:dyDescent="0.25">
      <c r="A34" s="120"/>
      <c r="B34" s="122"/>
      <c r="C34" s="11" t="s">
        <v>10</v>
      </c>
      <c r="D34" s="5">
        <v>0.5</v>
      </c>
      <c r="E34" s="5">
        <v>2</v>
      </c>
      <c r="F34" s="5">
        <v>2</v>
      </c>
      <c r="G34" s="5">
        <v>2</v>
      </c>
      <c r="H34" s="5">
        <v>2</v>
      </c>
      <c r="I34" s="2">
        <f t="shared" si="4"/>
        <v>8.5</v>
      </c>
    </row>
    <row r="35" spans="1:9" ht="15.75" x14ac:dyDescent="0.25">
      <c r="A35" s="120"/>
      <c r="B35" s="122"/>
      <c r="C35" s="11" t="s">
        <v>18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2">
        <f t="shared" si="4"/>
        <v>0</v>
      </c>
    </row>
    <row r="36" spans="1:9" ht="15.75" x14ac:dyDescent="0.25">
      <c r="A36" s="120"/>
      <c r="B36" s="122"/>
      <c r="C36" s="11" t="s">
        <v>11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2">
        <f t="shared" si="4"/>
        <v>0</v>
      </c>
    </row>
    <row r="37" spans="1:9" ht="15.75" x14ac:dyDescent="0.25">
      <c r="A37" s="120"/>
      <c r="B37" s="122"/>
      <c r="C37" s="11" t="s">
        <v>12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</row>
    <row r="38" spans="1:9" ht="15.75" x14ac:dyDescent="0.25">
      <c r="A38" s="120"/>
      <c r="B38" s="123"/>
      <c r="C38" s="11" t="s">
        <v>13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2">
        <f t="shared" si="4"/>
        <v>0</v>
      </c>
    </row>
    <row r="39" spans="1:9" ht="15.75" x14ac:dyDescent="0.25">
      <c r="A39" s="120" t="s">
        <v>36</v>
      </c>
      <c r="B39" s="121" t="s">
        <v>19</v>
      </c>
      <c r="C39" s="10" t="s">
        <v>5</v>
      </c>
      <c r="D39" s="53">
        <f t="shared" ref="D39:I39" si="6">+D43+D40+D41+D42+D44</f>
        <v>373.7</v>
      </c>
      <c r="E39" s="53">
        <f t="shared" si="6"/>
        <v>383</v>
      </c>
      <c r="F39" s="53">
        <f t="shared" si="6"/>
        <v>383</v>
      </c>
      <c r="G39" s="53">
        <f t="shared" si="6"/>
        <v>383</v>
      </c>
      <c r="H39" s="53">
        <f t="shared" si="6"/>
        <v>383</v>
      </c>
      <c r="I39" s="53">
        <f t="shared" si="6"/>
        <v>1905.7</v>
      </c>
    </row>
    <row r="40" spans="1:9" ht="15.75" x14ac:dyDescent="0.25">
      <c r="A40" s="120"/>
      <c r="B40" s="122"/>
      <c r="C40" s="11" t="s">
        <v>10</v>
      </c>
      <c r="D40" s="5">
        <v>373.7</v>
      </c>
      <c r="E40" s="5">
        <v>383</v>
      </c>
      <c r="F40" s="5">
        <v>383</v>
      </c>
      <c r="G40" s="5">
        <v>383</v>
      </c>
      <c r="H40" s="5">
        <v>383</v>
      </c>
      <c r="I40" s="2">
        <f t="shared" si="4"/>
        <v>1905.7</v>
      </c>
    </row>
    <row r="41" spans="1:9" ht="15.75" x14ac:dyDescent="0.25">
      <c r="A41" s="120"/>
      <c r="B41" s="122"/>
      <c r="C41" s="11" t="s">
        <v>18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2">
        <f t="shared" si="4"/>
        <v>0</v>
      </c>
    </row>
    <row r="42" spans="1:9" ht="15.75" x14ac:dyDescent="0.25">
      <c r="A42" s="120"/>
      <c r="B42" s="122"/>
      <c r="C42" s="11" t="s">
        <v>11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2">
        <f t="shared" si="4"/>
        <v>0</v>
      </c>
    </row>
    <row r="43" spans="1:9" ht="15.75" x14ac:dyDescent="0.25">
      <c r="A43" s="120"/>
      <c r="B43" s="122"/>
      <c r="C43" s="11" t="s">
        <v>12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</row>
    <row r="44" spans="1:9" ht="15.75" x14ac:dyDescent="0.25">
      <c r="A44" s="120"/>
      <c r="B44" s="123"/>
      <c r="C44" s="11" t="s">
        <v>13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2">
        <f t="shared" si="4"/>
        <v>0</v>
      </c>
    </row>
    <row r="45" spans="1:9" ht="15.75" x14ac:dyDescent="0.25">
      <c r="A45" s="120" t="s">
        <v>37</v>
      </c>
      <c r="B45" s="121" t="s">
        <v>19</v>
      </c>
      <c r="C45" s="10" t="s">
        <v>5</v>
      </c>
      <c r="D45" s="53">
        <f t="shared" ref="D45:I45" si="7">D46+D47+D48+D49+D50</f>
        <v>0</v>
      </c>
      <c r="E45" s="53">
        <f t="shared" si="7"/>
        <v>5</v>
      </c>
      <c r="F45" s="53">
        <f t="shared" si="7"/>
        <v>5</v>
      </c>
      <c r="G45" s="53">
        <f t="shared" si="7"/>
        <v>5</v>
      </c>
      <c r="H45" s="53">
        <f t="shared" si="7"/>
        <v>5</v>
      </c>
      <c r="I45" s="53">
        <f t="shared" si="7"/>
        <v>20</v>
      </c>
    </row>
    <row r="46" spans="1:9" ht="15.75" x14ac:dyDescent="0.25">
      <c r="A46" s="120"/>
      <c r="B46" s="133"/>
      <c r="C46" s="11" t="s">
        <v>10</v>
      </c>
      <c r="D46" s="5">
        <v>0</v>
      </c>
      <c r="E46" s="5">
        <v>5</v>
      </c>
      <c r="F46" s="5">
        <v>5</v>
      </c>
      <c r="G46" s="5">
        <v>5</v>
      </c>
      <c r="H46" s="5">
        <v>5</v>
      </c>
      <c r="I46" s="2">
        <f>D46+E46+F46+G46+H46</f>
        <v>20</v>
      </c>
    </row>
    <row r="47" spans="1:9" ht="15.75" x14ac:dyDescent="0.25">
      <c r="A47" s="120"/>
      <c r="B47" s="133"/>
      <c r="C47" s="11" t="s">
        <v>18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2">
        <f>D47+E47+F47+G47+H47</f>
        <v>0</v>
      </c>
    </row>
    <row r="48" spans="1:9" ht="15.75" x14ac:dyDescent="0.25">
      <c r="A48" s="120"/>
      <c r="B48" s="133"/>
      <c r="C48" s="11" t="s">
        <v>11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2">
        <f>D48+E48+F48+G48+H48</f>
        <v>0</v>
      </c>
    </row>
    <row r="49" spans="1:9" ht="15.75" x14ac:dyDescent="0.25">
      <c r="A49" s="120"/>
      <c r="B49" s="133"/>
      <c r="C49" s="11" t="s">
        <v>12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2">
        <f>D49+E49+F49+G49+H49</f>
        <v>0</v>
      </c>
    </row>
    <row r="50" spans="1:9" ht="15.75" x14ac:dyDescent="0.25">
      <c r="A50" s="120"/>
      <c r="B50" s="134"/>
      <c r="C50" s="11" t="s">
        <v>13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2">
        <f>D50+E50+F50+G50+H50</f>
        <v>0</v>
      </c>
    </row>
    <row r="51" spans="1:9" ht="15.75" x14ac:dyDescent="0.25">
      <c r="A51" s="120" t="s">
        <v>38</v>
      </c>
      <c r="B51" s="121" t="s">
        <v>19</v>
      </c>
      <c r="C51" s="10" t="s">
        <v>5</v>
      </c>
      <c r="D51" s="53">
        <f>D52+D53+D54+D55+D56</f>
        <v>0</v>
      </c>
      <c r="E51" s="53">
        <f>E52+E53+E54+E55+E56</f>
        <v>20</v>
      </c>
      <c r="F51" s="53">
        <f>F52+F53+F54+F55+F56</f>
        <v>20</v>
      </c>
      <c r="G51" s="53">
        <f>G52+G53+G54+G55+G56</f>
        <v>20</v>
      </c>
      <c r="H51" s="53">
        <f>H52+H53+H54+H55+H56</f>
        <v>20</v>
      </c>
      <c r="I51" s="53">
        <f>+I52+I53+I54+I56+I55</f>
        <v>380.5</v>
      </c>
    </row>
    <row r="52" spans="1:9" ht="15.75" x14ac:dyDescent="0.25">
      <c r="A52" s="120"/>
      <c r="B52" s="122"/>
      <c r="C52" s="11" t="s">
        <v>10</v>
      </c>
      <c r="D52" s="5">
        <v>0</v>
      </c>
      <c r="E52" s="5">
        <v>20</v>
      </c>
      <c r="F52" s="5">
        <v>20</v>
      </c>
      <c r="G52" s="5">
        <v>20</v>
      </c>
      <c r="H52" s="5">
        <v>20</v>
      </c>
      <c r="I52" s="2">
        <f t="shared" si="4"/>
        <v>80</v>
      </c>
    </row>
    <row r="53" spans="1:9" ht="15.75" x14ac:dyDescent="0.25">
      <c r="A53" s="120"/>
      <c r="B53" s="122"/>
      <c r="C53" s="11" t="s">
        <v>18</v>
      </c>
      <c r="D53" s="5">
        <v>0</v>
      </c>
      <c r="E53" s="5">
        <f>E59+E65</f>
        <v>0</v>
      </c>
      <c r="F53" s="5">
        <f>F59+F65</f>
        <v>0</v>
      </c>
      <c r="G53" s="5">
        <f>G59+G65</f>
        <v>0</v>
      </c>
      <c r="H53" s="5">
        <f>H59+H65</f>
        <v>0</v>
      </c>
      <c r="I53" s="5">
        <f>I59+I65</f>
        <v>300.5</v>
      </c>
    </row>
    <row r="54" spans="1:9" ht="15.75" x14ac:dyDescent="0.25">
      <c r="A54" s="120"/>
      <c r="B54" s="122"/>
      <c r="C54" s="11" t="s">
        <v>11</v>
      </c>
      <c r="D54" s="5">
        <f>+D60+D66</f>
        <v>0</v>
      </c>
      <c r="E54" s="5">
        <f>+E60+E66</f>
        <v>0</v>
      </c>
      <c r="F54" s="5">
        <f>+F60+F66</f>
        <v>0</v>
      </c>
      <c r="G54" s="5">
        <f>+G60+G66</f>
        <v>0</v>
      </c>
      <c r="H54" s="5">
        <f>+H60+H66</f>
        <v>0</v>
      </c>
      <c r="I54" s="2">
        <f t="shared" si="4"/>
        <v>0</v>
      </c>
    </row>
    <row r="55" spans="1:9" ht="15.75" x14ac:dyDescent="0.25">
      <c r="A55" s="120"/>
      <c r="B55" s="122"/>
      <c r="C55" s="11" t="s">
        <v>12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</row>
    <row r="56" spans="1:9" ht="15.75" x14ac:dyDescent="0.25">
      <c r="A56" s="120"/>
      <c r="B56" s="123"/>
      <c r="C56" s="11" t="s">
        <v>13</v>
      </c>
      <c r="D56" s="5">
        <f>+D62+D68</f>
        <v>0</v>
      </c>
      <c r="E56" s="5">
        <f>+E62+E68</f>
        <v>0</v>
      </c>
      <c r="F56" s="5">
        <f>+F62+F68</f>
        <v>0</v>
      </c>
      <c r="G56" s="5">
        <f>+G62+G68</f>
        <v>0</v>
      </c>
      <c r="H56" s="5">
        <f>+H62+H68</f>
        <v>0</v>
      </c>
      <c r="I56" s="2">
        <f t="shared" si="4"/>
        <v>0</v>
      </c>
    </row>
    <row r="57" spans="1:9" ht="15.75" x14ac:dyDescent="0.25">
      <c r="A57" s="132" t="s">
        <v>39</v>
      </c>
      <c r="B57" s="121" t="s">
        <v>19</v>
      </c>
      <c r="C57" s="10" t="s">
        <v>5</v>
      </c>
      <c r="D57" s="53">
        <f t="shared" ref="D57:I57" si="8">D58+D59+D60+D61+D62</f>
        <v>3593.6</v>
      </c>
      <c r="E57" s="53">
        <f t="shared" si="8"/>
        <v>3293.1</v>
      </c>
      <c r="F57" s="53">
        <f t="shared" si="8"/>
        <v>3293.1</v>
      </c>
      <c r="G57" s="53">
        <f t="shared" si="8"/>
        <v>3293.1</v>
      </c>
      <c r="H57" s="53">
        <f t="shared" si="8"/>
        <v>3293.1</v>
      </c>
      <c r="I57" s="53">
        <f t="shared" si="8"/>
        <v>16766</v>
      </c>
    </row>
    <row r="58" spans="1:9" ht="15.75" x14ac:dyDescent="0.25">
      <c r="A58" s="132"/>
      <c r="B58" s="122"/>
      <c r="C58" s="11" t="s">
        <v>10</v>
      </c>
      <c r="D58" s="5">
        <v>3293.1</v>
      </c>
      <c r="E58" s="5">
        <v>3293.1</v>
      </c>
      <c r="F58" s="5">
        <v>3293.1</v>
      </c>
      <c r="G58" s="5">
        <v>3293.1</v>
      </c>
      <c r="H58" s="5">
        <v>3293.1</v>
      </c>
      <c r="I58" s="2">
        <f t="shared" si="4"/>
        <v>16465.5</v>
      </c>
    </row>
    <row r="59" spans="1:9" ht="15.75" x14ac:dyDescent="0.25">
      <c r="A59" s="132"/>
      <c r="B59" s="122"/>
      <c r="C59" s="11" t="s">
        <v>18</v>
      </c>
      <c r="D59" s="5">
        <v>300.5</v>
      </c>
      <c r="E59" s="5">
        <v>0</v>
      </c>
      <c r="F59" s="5">
        <v>0</v>
      </c>
      <c r="G59" s="5">
        <v>0</v>
      </c>
      <c r="H59" s="5">
        <v>0</v>
      </c>
      <c r="I59" s="2">
        <f t="shared" si="4"/>
        <v>300.5</v>
      </c>
    </row>
    <row r="60" spans="1:9" ht="15.75" x14ac:dyDescent="0.25">
      <c r="A60" s="132"/>
      <c r="B60" s="122"/>
      <c r="C60" s="11" t="s">
        <v>11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2">
        <f t="shared" si="4"/>
        <v>0</v>
      </c>
    </row>
    <row r="61" spans="1:9" ht="15.75" x14ac:dyDescent="0.25">
      <c r="A61" s="132"/>
      <c r="B61" s="122"/>
      <c r="C61" s="11" t="s">
        <v>12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2">
        <v>0</v>
      </c>
    </row>
    <row r="62" spans="1:9" ht="30.75" customHeight="1" x14ac:dyDescent="0.25">
      <c r="A62" s="132"/>
      <c r="B62" s="123"/>
      <c r="C62" s="11" t="s">
        <v>13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2">
        <f t="shared" si="4"/>
        <v>0</v>
      </c>
    </row>
    <row r="63" spans="1:9" ht="15.75" x14ac:dyDescent="0.25">
      <c r="A63" s="135" t="s">
        <v>70</v>
      </c>
      <c r="B63" s="121" t="s">
        <v>19</v>
      </c>
      <c r="C63" s="10" t="s">
        <v>5</v>
      </c>
      <c r="D63" s="53">
        <f>D64+D65+D66+D67+D68</f>
        <v>10.6</v>
      </c>
      <c r="E63" s="53">
        <f>+E64+E65+E66+E68+E67</f>
        <v>9.6</v>
      </c>
      <c r="F63" s="53">
        <f>+F64+F65+F66+F68+F67</f>
        <v>9.6</v>
      </c>
      <c r="G63" s="53">
        <f>+G64+G65+G66+G68+G67</f>
        <v>9.6</v>
      </c>
      <c r="H63" s="53">
        <f>+H64+H65+H66+H68+H67</f>
        <v>9.6</v>
      </c>
      <c r="I63" s="53">
        <f>+I64+I65+I66+I68+I67</f>
        <v>49</v>
      </c>
    </row>
    <row r="64" spans="1:9" ht="15.75" x14ac:dyDescent="0.25">
      <c r="A64" s="135"/>
      <c r="B64" s="122"/>
      <c r="C64" s="11" t="s">
        <v>10</v>
      </c>
      <c r="D64" s="2">
        <f t="shared" ref="D64:H68" si="9">D70</f>
        <v>10.6</v>
      </c>
      <c r="E64" s="2">
        <f t="shared" si="9"/>
        <v>9.6</v>
      </c>
      <c r="F64" s="2">
        <f t="shared" si="9"/>
        <v>9.6</v>
      </c>
      <c r="G64" s="2">
        <f t="shared" si="9"/>
        <v>9.6</v>
      </c>
      <c r="H64" s="2">
        <f t="shared" si="9"/>
        <v>9.6</v>
      </c>
      <c r="I64" s="2">
        <f>D64+E64+F64+G64+H64</f>
        <v>49</v>
      </c>
    </row>
    <row r="65" spans="1:9" ht="15.75" x14ac:dyDescent="0.25">
      <c r="A65" s="135"/>
      <c r="B65" s="122"/>
      <c r="C65" s="11" t="s">
        <v>18</v>
      </c>
      <c r="D65" s="2">
        <f>D71</f>
        <v>0</v>
      </c>
      <c r="E65" s="2">
        <f t="shared" si="9"/>
        <v>0</v>
      </c>
      <c r="F65" s="2">
        <f t="shared" si="9"/>
        <v>0</v>
      </c>
      <c r="G65" s="2">
        <f t="shared" si="9"/>
        <v>0</v>
      </c>
      <c r="H65" s="2">
        <f t="shared" si="9"/>
        <v>0</v>
      </c>
      <c r="I65" s="2">
        <f>D65+E65+F65+G65+H65</f>
        <v>0</v>
      </c>
    </row>
    <row r="66" spans="1:9" ht="15.75" x14ac:dyDescent="0.25">
      <c r="A66" s="135"/>
      <c r="B66" s="122"/>
      <c r="C66" s="11" t="s">
        <v>11</v>
      </c>
      <c r="D66" s="2">
        <f>D72</f>
        <v>0</v>
      </c>
      <c r="E66" s="2">
        <f t="shared" si="9"/>
        <v>0</v>
      </c>
      <c r="F66" s="2">
        <f t="shared" si="9"/>
        <v>0</v>
      </c>
      <c r="G66" s="2">
        <f t="shared" si="9"/>
        <v>0</v>
      </c>
      <c r="H66" s="2">
        <f t="shared" si="9"/>
        <v>0</v>
      </c>
      <c r="I66" s="2">
        <f>D66+E66+F66+G66+H66</f>
        <v>0</v>
      </c>
    </row>
    <row r="67" spans="1:9" ht="15.75" x14ac:dyDescent="0.25">
      <c r="A67" s="135"/>
      <c r="B67" s="122"/>
      <c r="C67" s="11" t="s">
        <v>12</v>
      </c>
      <c r="D67" s="2">
        <f>D73</f>
        <v>0</v>
      </c>
      <c r="E67" s="2">
        <f t="shared" si="9"/>
        <v>0</v>
      </c>
      <c r="F67" s="2">
        <f t="shared" si="9"/>
        <v>0</v>
      </c>
      <c r="G67" s="2">
        <f t="shared" si="9"/>
        <v>0</v>
      </c>
      <c r="H67" s="2">
        <f t="shared" si="9"/>
        <v>0</v>
      </c>
      <c r="I67" s="2">
        <f>D67+E67+F67+G67+H67</f>
        <v>0</v>
      </c>
    </row>
    <row r="68" spans="1:9" ht="15.75" x14ac:dyDescent="0.25">
      <c r="A68" s="135"/>
      <c r="B68" s="123"/>
      <c r="C68" s="11" t="s">
        <v>13</v>
      </c>
      <c r="D68" s="2">
        <f>D74</f>
        <v>0</v>
      </c>
      <c r="E68" s="2">
        <f t="shared" si="9"/>
        <v>0</v>
      </c>
      <c r="F68" s="2">
        <f t="shared" si="9"/>
        <v>0</v>
      </c>
      <c r="G68" s="2">
        <f t="shared" si="9"/>
        <v>0</v>
      </c>
      <c r="H68" s="2">
        <f t="shared" si="9"/>
        <v>0</v>
      </c>
      <c r="I68" s="2">
        <f>D68+E68+F68+G68+H68</f>
        <v>0</v>
      </c>
    </row>
    <row r="69" spans="1:9" ht="15.75" x14ac:dyDescent="0.25">
      <c r="A69" s="132" t="s">
        <v>40</v>
      </c>
      <c r="B69" s="121" t="s">
        <v>19</v>
      </c>
      <c r="C69" s="10" t="s">
        <v>5</v>
      </c>
      <c r="D69" s="53">
        <f t="shared" ref="D69:I69" si="10">+D70+D71+D72+D73+D74</f>
        <v>10.6</v>
      </c>
      <c r="E69" s="53">
        <f t="shared" si="10"/>
        <v>9.6</v>
      </c>
      <c r="F69" s="53">
        <f t="shared" si="10"/>
        <v>9.6</v>
      </c>
      <c r="G69" s="53">
        <f t="shared" si="10"/>
        <v>9.6</v>
      </c>
      <c r="H69" s="53">
        <f t="shared" si="10"/>
        <v>9.6</v>
      </c>
      <c r="I69" s="53">
        <f t="shared" si="10"/>
        <v>49</v>
      </c>
    </row>
    <row r="70" spans="1:9" ht="15.75" x14ac:dyDescent="0.25">
      <c r="A70" s="132"/>
      <c r="B70" s="122"/>
      <c r="C70" s="11" t="s">
        <v>10</v>
      </c>
      <c r="D70" s="2">
        <v>10.6</v>
      </c>
      <c r="E70" s="2">
        <v>9.6</v>
      </c>
      <c r="F70" s="2">
        <v>9.6</v>
      </c>
      <c r="G70" s="2">
        <v>9.6</v>
      </c>
      <c r="H70" s="2">
        <v>9.6</v>
      </c>
      <c r="I70" s="2">
        <f t="shared" ref="I70:I86" si="11">+D70+E70+F70+G70+H70</f>
        <v>49</v>
      </c>
    </row>
    <row r="71" spans="1:9" ht="15.75" x14ac:dyDescent="0.25">
      <c r="A71" s="132"/>
      <c r="B71" s="122"/>
      <c r="C71" s="11" t="s">
        <v>18</v>
      </c>
      <c r="D71" s="6">
        <v>0</v>
      </c>
      <c r="E71" s="2">
        <v>0</v>
      </c>
      <c r="F71" s="2">
        <v>0</v>
      </c>
      <c r="G71" s="2">
        <v>0</v>
      </c>
      <c r="H71" s="2">
        <v>0</v>
      </c>
      <c r="I71" s="2">
        <f t="shared" si="11"/>
        <v>0</v>
      </c>
    </row>
    <row r="72" spans="1:9" ht="15.75" x14ac:dyDescent="0.25">
      <c r="A72" s="132"/>
      <c r="B72" s="122"/>
      <c r="C72" s="11" t="s">
        <v>11</v>
      </c>
      <c r="D72" s="6">
        <v>0</v>
      </c>
      <c r="E72" s="2">
        <v>0</v>
      </c>
      <c r="F72" s="2">
        <v>0</v>
      </c>
      <c r="G72" s="2">
        <v>0</v>
      </c>
      <c r="H72" s="2">
        <v>0</v>
      </c>
      <c r="I72" s="2">
        <f t="shared" si="11"/>
        <v>0</v>
      </c>
    </row>
    <row r="73" spans="1:9" ht="15.75" x14ac:dyDescent="0.25">
      <c r="A73" s="132"/>
      <c r="B73" s="122"/>
      <c r="C73" s="11" t="s">
        <v>12</v>
      </c>
      <c r="D73" s="6">
        <v>0</v>
      </c>
      <c r="E73" s="2">
        <v>0</v>
      </c>
      <c r="F73" s="2">
        <v>0</v>
      </c>
      <c r="G73" s="2">
        <v>0</v>
      </c>
      <c r="H73" s="2">
        <v>0</v>
      </c>
      <c r="I73" s="2">
        <f t="shared" si="11"/>
        <v>0</v>
      </c>
    </row>
    <row r="74" spans="1:9" ht="15.75" x14ac:dyDescent="0.25">
      <c r="A74" s="132"/>
      <c r="B74" s="123"/>
      <c r="C74" s="11" t="s">
        <v>13</v>
      </c>
      <c r="D74" s="6">
        <v>0</v>
      </c>
      <c r="E74" s="2">
        <v>0</v>
      </c>
      <c r="F74" s="2">
        <v>0</v>
      </c>
      <c r="G74" s="2">
        <v>0</v>
      </c>
      <c r="H74" s="2">
        <v>0</v>
      </c>
      <c r="I74" s="2">
        <f t="shared" si="11"/>
        <v>0</v>
      </c>
    </row>
    <row r="75" spans="1:9" ht="15.75" x14ac:dyDescent="0.25">
      <c r="A75" s="135" t="s">
        <v>71</v>
      </c>
      <c r="B75" s="121" t="s">
        <v>19</v>
      </c>
      <c r="C75" s="10" t="s">
        <v>5</v>
      </c>
      <c r="D75" s="53">
        <f t="shared" ref="D75:I75" si="12">D76+D77+D78+D79+D80</f>
        <v>1800.1</v>
      </c>
      <c r="E75" s="53">
        <f t="shared" si="12"/>
        <v>1769.5</v>
      </c>
      <c r="F75" s="53">
        <f t="shared" si="12"/>
        <v>1792.7</v>
      </c>
      <c r="G75" s="53">
        <f t="shared" si="12"/>
        <v>1392.7</v>
      </c>
      <c r="H75" s="53">
        <f t="shared" si="12"/>
        <v>1392.7</v>
      </c>
      <c r="I75" s="53">
        <f t="shared" si="12"/>
        <v>8147.7</v>
      </c>
    </row>
    <row r="76" spans="1:9" ht="15.75" x14ac:dyDescent="0.25">
      <c r="A76" s="135"/>
      <c r="B76" s="122"/>
      <c r="C76" s="11" t="s">
        <v>10</v>
      </c>
      <c r="D76" s="2">
        <f t="shared" ref="D76:H80" si="13">D82+D88+D94</f>
        <v>1400.1</v>
      </c>
      <c r="E76" s="2">
        <f t="shared" si="13"/>
        <v>1369.5</v>
      </c>
      <c r="F76" s="2">
        <f t="shared" si="13"/>
        <v>1392.7</v>
      </c>
      <c r="G76" s="2">
        <f t="shared" si="13"/>
        <v>1392.7</v>
      </c>
      <c r="H76" s="2">
        <f t="shared" si="13"/>
        <v>1392.7</v>
      </c>
      <c r="I76" s="2">
        <f>D76+E76+F76+G76+H76</f>
        <v>6947.7</v>
      </c>
    </row>
    <row r="77" spans="1:9" ht="15.75" x14ac:dyDescent="0.25">
      <c r="A77" s="135"/>
      <c r="B77" s="122"/>
      <c r="C77" s="11" t="s">
        <v>18</v>
      </c>
      <c r="D77" s="2">
        <f t="shared" si="13"/>
        <v>0</v>
      </c>
      <c r="E77" s="2">
        <f t="shared" si="13"/>
        <v>0</v>
      </c>
      <c r="F77" s="2">
        <f t="shared" si="13"/>
        <v>0</v>
      </c>
      <c r="G77" s="2">
        <f t="shared" si="13"/>
        <v>0</v>
      </c>
      <c r="H77" s="2">
        <f t="shared" si="13"/>
        <v>0</v>
      </c>
      <c r="I77" s="2">
        <f>D77+E77+F77+G77+H77</f>
        <v>0</v>
      </c>
    </row>
    <row r="78" spans="1:9" ht="15.75" x14ac:dyDescent="0.25">
      <c r="A78" s="135"/>
      <c r="B78" s="122"/>
      <c r="C78" s="11" t="s">
        <v>11</v>
      </c>
      <c r="D78" s="2">
        <f t="shared" si="13"/>
        <v>400</v>
      </c>
      <c r="E78" s="2">
        <f t="shared" si="13"/>
        <v>400</v>
      </c>
      <c r="F78" s="2">
        <f t="shared" si="13"/>
        <v>400</v>
      </c>
      <c r="G78" s="2">
        <f t="shared" si="13"/>
        <v>0</v>
      </c>
      <c r="H78" s="2">
        <f t="shared" si="13"/>
        <v>0</v>
      </c>
      <c r="I78" s="2">
        <f>D78+E78+F78+G78+H78</f>
        <v>1200</v>
      </c>
    </row>
    <row r="79" spans="1:9" ht="15.75" x14ac:dyDescent="0.25">
      <c r="A79" s="135"/>
      <c r="B79" s="122"/>
      <c r="C79" s="11" t="s">
        <v>12</v>
      </c>
      <c r="D79" s="2">
        <f t="shared" si="13"/>
        <v>0</v>
      </c>
      <c r="E79" s="2">
        <f t="shared" si="13"/>
        <v>0</v>
      </c>
      <c r="F79" s="2">
        <f t="shared" si="13"/>
        <v>0</v>
      </c>
      <c r="G79" s="2">
        <f t="shared" si="13"/>
        <v>0</v>
      </c>
      <c r="H79" s="2">
        <f t="shared" si="13"/>
        <v>0</v>
      </c>
      <c r="I79" s="2">
        <f>D79+E79+F79+G79+H79</f>
        <v>0</v>
      </c>
    </row>
    <row r="80" spans="1:9" ht="15.75" x14ac:dyDescent="0.25">
      <c r="A80" s="135"/>
      <c r="B80" s="123"/>
      <c r="C80" s="11" t="s">
        <v>13</v>
      </c>
      <c r="D80" s="2">
        <f t="shared" si="13"/>
        <v>0</v>
      </c>
      <c r="E80" s="2">
        <f t="shared" si="13"/>
        <v>0</v>
      </c>
      <c r="F80" s="2">
        <f t="shared" si="13"/>
        <v>0</v>
      </c>
      <c r="G80" s="2">
        <f t="shared" si="13"/>
        <v>0</v>
      </c>
      <c r="H80" s="2">
        <f t="shared" si="13"/>
        <v>0</v>
      </c>
      <c r="I80" s="2">
        <f>D80+E80+F80+G80+H80</f>
        <v>0</v>
      </c>
    </row>
    <row r="81" spans="1:9" ht="15.75" x14ac:dyDescent="0.25">
      <c r="A81" s="132" t="s">
        <v>41</v>
      </c>
      <c r="B81" s="121" t="s">
        <v>19</v>
      </c>
      <c r="C81" s="10" t="s">
        <v>5</v>
      </c>
      <c r="D81" s="53">
        <f t="shared" ref="D81:I81" si="14">+D82+D83+D85+D86+D84</f>
        <v>1070.3</v>
      </c>
      <c r="E81" s="53">
        <f t="shared" si="14"/>
        <v>671.5</v>
      </c>
      <c r="F81" s="53">
        <f t="shared" si="14"/>
        <v>694.7</v>
      </c>
      <c r="G81" s="53">
        <f t="shared" si="14"/>
        <v>694.7</v>
      </c>
      <c r="H81" s="53">
        <f t="shared" si="14"/>
        <v>694.7</v>
      </c>
      <c r="I81" s="53">
        <f t="shared" si="14"/>
        <v>3825.8999999999996</v>
      </c>
    </row>
    <row r="82" spans="1:9" ht="15.75" x14ac:dyDescent="0.25">
      <c r="A82" s="132"/>
      <c r="B82" s="122"/>
      <c r="C82" s="11" t="s">
        <v>10</v>
      </c>
      <c r="D82" s="2">
        <v>1070.3</v>
      </c>
      <c r="E82" s="2">
        <v>671.5</v>
      </c>
      <c r="F82" s="2">
        <v>694.7</v>
      </c>
      <c r="G82" s="2">
        <v>694.7</v>
      </c>
      <c r="H82" s="2">
        <v>694.7</v>
      </c>
      <c r="I82" s="2">
        <f t="shared" si="11"/>
        <v>3825.8999999999996</v>
      </c>
    </row>
    <row r="83" spans="1:9" ht="15.75" x14ac:dyDescent="0.25">
      <c r="A83" s="132"/>
      <c r="B83" s="122"/>
      <c r="C83" s="11" t="s">
        <v>18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f t="shared" si="11"/>
        <v>0</v>
      </c>
    </row>
    <row r="84" spans="1:9" ht="15.75" x14ac:dyDescent="0.25">
      <c r="A84" s="132"/>
      <c r="B84" s="122"/>
      <c r="C84" s="11" t="s">
        <v>11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f t="shared" si="11"/>
        <v>0</v>
      </c>
    </row>
    <row r="85" spans="1:9" ht="15.75" x14ac:dyDescent="0.25">
      <c r="A85" s="132"/>
      <c r="B85" s="122"/>
      <c r="C85" s="11" t="s">
        <v>12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f t="shared" si="11"/>
        <v>0</v>
      </c>
    </row>
    <row r="86" spans="1:9" ht="15.75" x14ac:dyDescent="0.25">
      <c r="A86" s="132"/>
      <c r="B86" s="123"/>
      <c r="C86" s="11" t="s">
        <v>13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f t="shared" si="11"/>
        <v>0</v>
      </c>
    </row>
    <row r="87" spans="1:9" ht="15.75" x14ac:dyDescent="0.25">
      <c r="A87" s="120" t="s">
        <v>47</v>
      </c>
      <c r="B87" s="121" t="s">
        <v>19</v>
      </c>
      <c r="C87" s="10" t="s">
        <v>5</v>
      </c>
      <c r="D87" s="53">
        <f t="shared" ref="D87:I87" si="15">+D88+D89+D91+D92+D90</f>
        <v>414.2</v>
      </c>
      <c r="E87" s="53">
        <f t="shared" si="15"/>
        <v>953</v>
      </c>
      <c r="F87" s="53">
        <f t="shared" si="15"/>
        <v>953</v>
      </c>
      <c r="G87" s="53">
        <f t="shared" si="15"/>
        <v>553</v>
      </c>
      <c r="H87" s="53">
        <f t="shared" si="15"/>
        <v>553</v>
      </c>
      <c r="I87" s="53">
        <f t="shared" si="15"/>
        <v>3426.2</v>
      </c>
    </row>
    <row r="88" spans="1:9" ht="15.75" x14ac:dyDescent="0.25">
      <c r="A88" s="136"/>
      <c r="B88" s="122"/>
      <c r="C88" s="11" t="s">
        <v>10</v>
      </c>
      <c r="D88" s="2">
        <v>83.5</v>
      </c>
      <c r="E88" s="2">
        <v>553</v>
      </c>
      <c r="F88" s="2">
        <v>553</v>
      </c>
      <c r="G88" s="2">
        <v>553</v>
      </c>
      <c r="H88" s="2">
        <v>553</v>
      </c>
      <c r="I88" s="2">
        <f t="shared" ref="I88:I98" si="16">+D88+E88+F88+G88+H88</f>
        <v>2295.5</v>
      </c>
    </row>
    <row r="89" spans="1:9" ht="15.75" x14ac:dyDescent="0.25">
      <c r="A89" s="136"/>
      <c r="B89" s="122"/>
      <c r="C89" s="11" t="s">
        <v>18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f t="shared" si="16"/>
        <v>0</v>
      </c>
    </row>
    <row r="90" spans="1:9" ht="15.75" x14ac:dyDescent="0.25">
      <c r="A90" s="136"/>
      <c r="B90" s="122"/>
      <c r="C90" s="11" t="s">
        <v>11</v>
      </c>
      <c r="D90" s="2">
        <v>330.7</v>
      </c>
      <c r="E90" s="2">
        <v>400</v>
      </c>
      <c r="F90" s="2">
        <v>400</v>
      </c>
      <c r="G90" s="2">
        <v>0</v>
      </c>
      <c r="H90" s="2">
        <v>0</v>
      </c>
      <c r="I90" s="2">
        <f t="shared" si="16"/>
        <v>1130.7</v>
      </c>
    </row>
    <row r="91" spans="1:9" ht="15.75" x14ac:dyDescent="0.25">
      <c r="A91" s="136"/>
      <c r="B91" s="122"/>
      <c r="C91" s="11" t="s">
        <v>12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f t="shared" si="16"/>
        <v>0</v>
      </c>
    </row>
    <row r="92" spans="1:9" ht="15.75" x14ac:dyDescent="0.25">
      <c r="A92" s="136"/>
      <c r="B92" s="123"/>
      <c r="C92" s="11" t="s">
        <v>13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f t="shared" si="16"/>
        <v>0</v>
      </c>
    </row>
    <row r="93" spans="1:9" ht="15.75" x14ac:dyDescent="0.25">
      <c r="A93" s="120" t="s">
        <v>48</v>
      </c>
      <c r="B93" s="121" t="s">
        <v>19</v>
      </c>
      <c r="C93" s="10" t="s">
        <v>5</v>
      </c>
      <c r="D93" s="53">
        <f t="shared" ref="D93:I93" si="17">+D94+D95+D97+D98+D96</f>
        <v>315.60000000000002</v>
      </c>
      <c r="E93" s="53">
        <f t="shared" si="17"/>
        <v>145</v>
      </c>
      <c r="F93" s="53">
        <f t="shared" si="17"/>
        <v>145</v>
      </c>
      <c r="G93" s="53">
        <f t="shared" si="17"/>
        <v>145</v>
      </c>
      <c r="H93" s="53">
        <f t="shared" si="17"/>
        <v>145</v>
      </c>
      <c r="I93" s="53">
        <f t="shared" si="17"/>
        <v>895.59999999999991</v>
      </c>
    </row>
    <row r="94" spans="1:9" ht="15.75" x14ac:dyDescent="0.25">
      <c r="A94" s="136"/>
      <c r="B94" s="122"/>
      <c r="C94" s="11" t="s">
        <v>10</v>
      </c>
      <c r="D94" s="2">
        <v>246.3</v>
      </c>
      <c r="E94" s="2">
        <v>145</v>
      </c>
      <c r="F94" s="2">
        <v>145</v>
      </c>
      <c r="G94" s="2">
        <v>145</v>
      </c>
      <c r="H94" s="2">
        <v>145</v>
      </c>
      <c r="I94" s="2">
        <f t="shared" si="16"/>
        <v>826.3</v>
      </c>
    </row>
    <row r="95" spans="1:9" ht="15.75" x14ac:dyDescent="0.25">
      <c r="A95" s="136"/>
      <c r="B95" s="122"/>
      <c r="C95" s="11" t="s">
        <v>18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f t="shared" si="16"/>
        <v>0</v>
      </c>
    </row>
    <row r="96" spans="1:9" ht="15.75" x14ac:dyDescent="0.25">
      <c r="A96" s="136"/>
      <c r="B96" s="122"/>
      <c r="C96" s="11" t="s">
        <v>11</v>
      </c>
      <c r="D96" s="2">
        <v>69.3</v>
      </c>
      <c r="E96" s="2">
        <v>0</v>
      </c>
      <c r="F96" s="2">
        <v>0</v>
      </c>
      <c r="G96" s="2">
        <v>0</v>
      </c>
      <c r="H96" s="2">
        <v>0</v>
      </c>
      <c r="I96" s="2">
        <f t="shared" si="16"/>
        <v>69.3</v>
      </c>
    </row>
    <row r="97" spans="1:9" ht="15.75" x14ac:dyDescent="0.25">
      <c r="A97" s="136"/>
      <c r="B97" s="122"/>
      <c r="C97" s="11" t="s">
        <v>12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f t="shared" si="16"/>
        <v>0</v>
      </c>
    </row>
    <row r="98" spans="1:9" ht="15.75" x14ac:dyDescent="0.25">
      <c r="A98" s="136"/>
      <c r="B98" s="123"/>
      <c r="C98" s="11" t="s">
        <v>13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f t="shared" si="16"/>
        <v>0</v>
      </c>
    </row>
    <row r="99" spans="1:9" ht="15.75" x14ac:dyDescent="0.25">
      <c r="A99" s="137" t="s">
        <v>65</v>
      </c>
      <c r="B99" s="121" t="s">
        <v>19</v>
      </c>
      <c r="C99" s="10" t="s">
        <v>5</v>
      </c>
      <c r="D99" s="53">
        <f t="shared" ref="D99:I99" si="18">D100+D101+D102+D103+D104</f>
        <v>600</v>
      </c>
      <c r="E99" s="53">
        <f t="shared" si="18"/>
        <v>20</v>
      </c>
      <c r="F99" s="53">
        <f t="shared" si="18"/>
        <v>20</v>
      </c>
      <c r="G99" s="53">
        <f t="shared" si="18"/>
        <v>20</v>
      </c>
      <c r="H99" s="53">
        <f t="shared" si="18"/>
        <v>20</v>
      </c>
      <c r="I99" s="53">
        <f t="shared" si="18"/>
        <v>680</v>
      </c>
    </row>
    <row r="100" spans="1:9" ht="15.75" x14ac:dyDescent="0.25">
      <c r="A100" s="138"/>
      <c r="B100" s="122"/>
      <c r="C100" s="11" t="s">
        <v>10</v>
      </c>
      <c r="D100" s="2">
        <f t="shared" ref="D100:H104" si="19">D106+D112</f>
        <v>6</v>
      </c>
      <c r="E100" s="2">
        <f t="shared" si="19"/>
        <v>20</v>
      </c>
      <c r="F100" s="2">
        <f t="shared" si="19"/>
        <v>20</v>
      </c>
      <c r="G100" s="2">
        <f t="shared" si="19"/>
        <v>20</v>
      </c>
      <c r="H100" s="2">
        <f t="shared" si="19"/>
        <v>20</v>
      </c>
      <c r="I100" s="2">
        <f>D100+E100+F100+G100+H100</f>
        <v>86</v>
      </c>
    </row>
    <row r="101" spans="1:9" ht="15.75" x14ac:dyDescent="0.25">
      <c r="A101" s="138"/>
      <c r="B101" s="122"/>
      <c r="C101" s="11" t="s">
        <v>18</v>
      </c>
      <c r="D101" s="2">
        <f t="shared" si="19"/>
        <v>0</v>
      </c>
      <c r="E101" s="2">
        <f t="shared" si="19"/>
        <v>0</v>
      </c>
      <c r="F101" s="2">
        <f t="shared" si="19"/>
        <v>0</v>
      </c>
      <c r="G101" s="2">
        <f t="shared" si="19"/>
        <v>0</v>
      </c>
      <c r="H101" s="2">
        <f t="shared" si="19"/>
        <v>0</v>
      </c>
      <c r="I101" s="2">
        <f>D101+E101+F101+G101+H101</f>
        <v>0</v>
      </c>
    </row>
    <row r="102" spans="1:9" ht="15.75" x14ac:dyDescent="0.25">
      <c r="A102" s="138"/>
      <c r="B102" s="122"/>
      <c r="C102" s="11" t="s">
        <v>11</v>
      </c>
      <c r="D102" s="2">
        <f t="shared" si="19"/>
        <v>594</v>
      </c>
      <c r="E102" s="2">
        <f t="shared" si="19"/>
        <v>0</v>
      </c>
      <c r="F102" s="2">
        <f t="shared" si="19"/>
        <v>0</v>
      </c>
      <c r="G102" s="2">
        <f t="shared" si="19"/>
        <v>0</v>
      </c>
      <c r="H102" s="2">
        <f t="shared" si="19"/>
        <v>0</v>
      </c>
      <c r="I102" s="2">
        <f>D102+E102+F102+G102+H102</f>
        <v>594</v>
      </c>
    </row>
    <row r="103" spans="1:9" ht="15.75" x14ac:dyDescent="0.25">
      <c r="A103" s="138"/>
      <c r="B103" s="122"/>
      <c r="C103" s="11" t="s">
        <v>12</v>
      </c>
      <c r="D103" s="2">
        <f t="shared" si="19"/>
        <v>0</v>
      </c>
      <c r="E103" s="2">
        <f t="shared" si="19"/>
        <v>0</v>
      </c>
      <c r="F103" s="2">
        <f t="shared" si="19"/>
        <v>0</v>
      </c>
      <c r="G103" s="2">
        <f t="shared" si="19"/>
        <v>0</v>
      </c>
      <c r="H103" s="2">
        <f t="shared" si="19"/>
        <v>0</v>
      </c>
      <c r="I103" s="2">
        <f>D103+E103+F103+G103+H103</f>
        <v>0</v>
      </c>
    </row>
    <row r="104" spans="1:9" ht="15.75" x14ac:dyDescent="0.25">
      <c r="A104" s="138"/>
      <c r="B104" s="123"/>
      <c r="C104" s="11" t="s">
        <v>13</v>
      </c>
      <c r="D104" s="2">
        <f t="shared" si="19"/>
        <v>0</v>
      </c>
      <c r="E104" s="2">
        <f t="shared" si="19"/>
        <v>0</v>
      </c>
      <c r="F104" s="2">
        <f t="shared" si="19"/>
        <v>0</v>
      </c>
      <c r="G104" s="2">
        <f t="shared" si="19"/>
        <v>0</v>
      </c>
      <c r="H104" s="2">
        <f t="shared" si="19"/>
        <v>0</v>
      </c>
      <c r="I104" s="2">
        <f>D104+E104+F104+G104+H104</f>
        <v>0</v>
      </c>
    </row>
    <row r="105" spans="1:9" ht="15.75" x14ac:dyDescent="0.25">
      <c r="A105" s="120" t="s">
        <v>49</v>
      </c>
      <c r="B105" s="121" t="s">
        <v>19</v>
      </c>
      <c r="C105" s="10" t="s">
        <v>5</v>
      </c>
      <c r="D105" s="53">
        <f t="shared" ref="D105:I105" si="20">+D106+D107+D109+D110+D108</f>
        <v>0</v>
      </c>
      <c r="E105" s="53">
        <f t="shared" si="20"/>
        <v>15</v>
      </c>
      <c r="F105" s="53">
        <f t="shared" si="20"/>
        <v>15</v>
      </c>
      <c r="G105" s="53">
        <f t="shared" si="20"/>
        <v>15</v>
      </c>
      <c r="H105" s="53">
        <f t="shared" si="20"/>
        <v>15</v>
      </c>
      <c r="I105" s="53">
        <f t="shared" si="20"/>
        <v>60</v>
      </c>
    </row>
    <row r="106" spans="1:9" ht="15.75" x14ac:dyDescent="0.25">
      <c r="A106" s="136"/>
      <c r="B106" s="122"/>
      <c r="C106" s="11" t="s">
        <v>10</v>
      </c>
      <c r="D106" s="2">
        <v>0</v>
      </c>
      <c r="E106" s="2">
        <v>15</v>
      </c>
      <c r="F106" s="2">
        <v>15</v>
      </c>
      <c r="G106" s="2">
        <v>15</v>
      </c>
      <c r="H106" s="2">
        <v>15</v>
      </c>
      <c r="I106" s="2">
        <f>+D106+E106+F106+G106+H106</f>
        <v>60</v>
      </c>
    </row>
    <row r="107" spans="1:9" ht="15.75" x14ac:dyDescent="0.25">
      <c r="A107" s="136"/>
      <c r="B107" s="122"/>
      <c r="C107" s="11" t="s">
        <v>18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f>+D107+E107+F107+G107+H107</f>
        <v>0</v>
      </c>
    </row>
    <row r="108" spans="1:9" ht="15.75" x14ac:dyDescent="0.25">
      <c r="A108" s="136"/>
      <c r="B108" s="122"/>
      <c r="C108" s="11" t="s">
        <v>11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</row>
    <row r="109" spans="1:9" ht="15.75" x14ac:dyDescent="0.25">
      <c r="A109" s="136"/>
      <c r="B109" s="122"/>
      <c r="C109" s="11" t="s">
        <v>12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f>+D109+E109+F109+G109+H109</f>
        <v>0</v>
      </c>
    </row>
    <row r="110" spans="1:9" ht="15.75" x14ac:dyDescent="0.25">
      <c r="A110" s="136"/>
      <c r="B110" s="123"/>
      <c r="C110" s="11" t="s">
        <v>13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f>+D110+E110+F110+G110+H110</f>
        <v>0</v>
      </c>
    </row>
    <row r="111" spans="1:9" ht="15.75" x14ac:dyDescent="0.25">
      <c r="A111" s="120" t="s">
        <v>50</v>
      </c>
      <c r="B111" s="121" t="s">
        <v>19</v>
      </c>
      <c r="C111" s="10" t="s">
        <v>5</v>
      </c>
      <c r="D111" s="53">
        <f t="shared" ref="D111:I111" si="21">+D112+D113+D115+D116+D114</f>
        <v>600</v>
      </c>
      <c r="E111" s="53">
        <f t="shared" si="21"/>
        <v>5</v>
      </c>
      <c r="F111" s="53">
        <f t="shared" si="21"/>
        <v>5</v>
      </c>
      <c r="G111" s="53">
        <f t="shared" si="21"/>
        <v>5</v>
      </c>
      <c r="H111" s="53">
        <f t="shared" si="21"/>
        <v>5</v>
      </c>
      <c r="I111" s="53">
        <f t="shared" si="21"/>
        <v>26</v>
      </c>
    </row>
    <row r="112" spans="1:9" ht="15.75" x14ac:dyDescent="0.25">
      <c r="A112" s="136"/>
      <c r="B112" s="122"/>
      <c r="C112" s="11" t="s">
        <v>10</v>
      </c>
      <c r="D112" s="2">
        <v>6</v>
      </c>
      <c r="E112" s="2">
        <v>5</v>
      </c>
      <c r="F112" s="2">
        <v>5</v>
      </c>
      <c r="G112" s="2">
        <v>5</v>
      </c>
      <c r="H112" s="2">
        <v>5</v>
      </c>
      <c r="I112" s="2">
        <f>+D112+E112+F112+G112+H112</f>
        <v>26</v>
      </c>
    </row>
    <row r="113" spans="1:9" ht="15.75" x14ac:dyDescent="0.25">
      <c r="A113" s="136"/>
      <c r="B113" s="122"/>
      <c r="C113" s="11" t="s">
        <v>18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f>+D113+E113+F113+G113+H113</f>
        <v>0</v>
      </c>
    </row>
    <row r="114" spans="1:9" ht="15.75" x14ac:dyDescent="0.25">
      <c r="A114" s="136"/>
      <c r="B114" s="122"/>
      <c r="C114" s="11" t="s">
        <v>11</v>
      </c>
      <c r="D114" s="2">
        <v>594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</row>
    <row r="115" spans="1:9" ht="15.75" x14ac:dyDescent="0.25">
      <c r="A115" s="136"/>
      <c r="B115" s="122"/>
      <c r="C115" s="11" t="s">
        <v>12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f>+D115+E115+F115+G115+H115</f>
        <v>0</v>
      </c>
    </row>
    <row r="116" spans="1:9" ht="15.75" x14ac:dyDescent="0.25">
      <c r="A116" s="136"/>
      <c r="B116" s="123"/>
      <c r="C116" s="11" t="s">
        <v>13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f>+D116+E116+F116+G116+H116</f>
        <v>0</v>
      </c>
    </row>
    <row r="117" spans="1:9" ht="15.75" x14ac:dyDescent="0.25">
      <c r="A117" s="137" t="s">
        <v>66</v>
      </c>
      <c r="B117" s="121" t="s">
        <v>19</v>
      </c>
      <c r="C117" s="10" t="s">
        <v>5</v>
      </c>
      <c r="D117" s="53">
        <f t="shared" ref="D117:I117" si="22">D118+D119+D120+D121+D122</f>
        <v>192.8</v>
      </c>
      <c r="E117" s="53">
        <f t="shared" si="22"/>
        <v>160.5</v>
      </c>
      <c r="F117" s="53">
        <f t="shared" si="22"/>
        <v>160.5</v>
      </c>
      <c r="G117" s="53">
        <f t="shared" si="22"/>
        <v>160.5</v>
      </c>
      <c r="H117" s="53">
        <f t="shared" si="22"/>
        <v>160.5</v>
      </c>
      <c r="I117" s="53">
        <f t="shared" si="22"/>
        <v>834.8</v>
      </c>
    </row>
    <row r="118" spans="1:9" ht="15.75" x14ac:dyDescent="0.25">
      <c r="A118" s="138"/>
      <c r="B118" s="122"/>
      <c r="C118" s="11" t="s">
        <v>10</v>
      </c>
      <c r="D118" s="2">
        <f t="shared" ref="D118:H122" si="23">D124+D130</f>
        <v>192.8</v>
      </c>
      <c r="E118" s="2">
        <f t="shared" si="23"/>
        <v>160.5</v>
      </c>
      <c r="F118" s="2">
        <f t="shared" si="23"/>
        <v>160.5</v>
      </c>
      <c r="G118" s="2">
        <f t="shared" si="23"/>
        <v>160.5</v>
      </c>
      <c r="H118" s="2">
        <f t="shared" si="23"/>
        <v>160.5</v>
      </c>
      <c r="I118" s="2">
        <f>D118+E118+F118+G118+H118</f>
        <v>834.8</v>
      </c>
    </row>
    <row r="119" spans="1:9" ht="15.75" x14ac:dyDescent="0.25">
      <c r="A119" s="138"/>
      <c r="B119" s="122"/>
      <c r="C119" s="11" t="s">
        <v>18</v>
      </c>
      <c r="D119" s="2">
        <f t="shared" si="23"/>
        <v>0</v>
      </c>
      <c r="E119" s="2">
        <f t="shared" si="23"/>
        <v>0</v>
      </c>
      <c r="F119" s="2">
        <f t="shared" si="23"/>
        <v>0</v>
      </c>
      <c r="G119" s="2">
        <f t="shared" si="23"/>
        <v>0</v>
      </c>
      <c r="H119" s="2">
        <f t="shared" si="23"/>
        <v>0</v>
      </c>
      <c r="I119" s="2">
        <f>D119+E119+F119+G119+H119</f>
        <v>0</v>
      </c>
    </row>
    <row r="120" spans="1:9" ht="15.75" x14ac:dyDescent="0.25">
      <c r="A120" s="138"/>
      <c r="B120" s="122"/>
      <c r="C120" s="11" t="s">
        <v>11</v>
      </c>
      <c r="D120" s="2">
        <f t="shared" si="23"/>
        <v>0</v>
      </c>
      <c r="E120" s="2">
        <f t="shared" si="23"/>
        <v>0</v>
      </c>
      <c r="F120" s="2">
        <f t="shared" si="23"/>
        <v>0</v>
      </c>
      <c r="G120" s="2">
        <f t="shared" si="23"/>
        <v>0</v>
      </c>
      <c r="H120" s="2">
        <f t="shared" si="23"/>
        <v>0</v>
      </c>
      <c r="I120" s="2">
        <f>D120+E120+F120+G120+H120</f>
        <v>0</v>
      </c>
    </row>
    <row r="121" spans="1:9" ht="15.75" x14ac:dyDescent="0.25">
      <c r="A121" s="138"/>
      <c r="B121" s="122"/>
      <c r="C121" s="11" t="s">
        <v>12</v>
      </c>
      <c r="D121" s="2">
        <f t="shared" si="23"/>
        <v>0</v>
      </c>
      <c r="E121" s="2">
        <f t="shared" si="23"/>
        <v>0</v>
      </c>
      <c r="F121" s="2">
        <f t="shared" si="23"/>
        <v>0</v>
      </c>
      <c r="G121" s="2">
        <f t="shared" si="23"/>
        <v>0</v>
      </c>
      <c r="H121" s="2">
        <f t="shared" si="23"/>
        <v>0</v>
      </c>
      <c r="I121" s="2">
        <f>D121+E121+F121+G121+H121</f>
        <v>0</v>
      </c>
    </row>
    <row r="122" spans="1:9" ht="15.75" x14ac:dyDescent="0.25">
      <c r="A122" s="138"/>
      <c r="B122" s="123"/>
      <c r="C122" s="11" t="s">
        <v>13</v>
      </c>
      <c r="D122" s="2">
        <f t="shared" si="23"/>
        <v>0</v>
      </c>
      <c r="E122" s="2">
        <f t="shared" si="23"/>
        <v>0</v>
      </c>
      <c r="F122" s="2">
        <f t="shared" si="23"/>
        <v>0</v>
      </c>
      <c r="G122" s="2">
        <f t="shared" si="23"/>
        <v>0</v>
      </c>
      <c r="H122" s="2">
        <f t="shared" si="23"/>
        <v>0</v>
      </c>
      <c r="I122" s="2">
        <f>D122+E122+F122+G122+H122</f>
        <v>0</v>
      </c>
    </row>
    <row r="123" spans="1:9" ht="15.75" x14ac:dyDescent="0.25">
      <c r="A123" s="120" t="s">
        <v>51</v>
      </c>
      <c r="B123" s="121" t="s">
        <v>19</v>
      </c>
      <c r="C123" s="10" t="s">
        <v>5</v>
      </c>
      <c r="D123" s="53">
        <f t="shared" ref="D123:I123" si="24">+D124+D125+D127+D128+D126</f>
        <v>192.8</v>
      </c>
      <c r="E123" s="53">
        <f t="shared" si="24"/>
        <v>160</v>
      </c>
      <c r="F123" s="53">
        <f t="shared" si="24"/>
        <v>160</v>
      </c>
      <c r="G123" s="53">
        <f t="shared" si="24"/>
        <v>160</v>
      </c>
      <c r="H123" s="53">
        <f t="shared" si="24"/>
        <v>160</v>
      </c>
      <c r="I123" s="53">
        <f t="shared" si="24"/>
        <v>832.8</v>
      </c>
    </row>
    <row r="124" spans="1:9" ht="15.75" x14ac:dyDescent="0.25">
      <c r="A124" s="136"/>
      <c r="B124" s="122"/>
      <c r="C124" s="11" t="s">
        <v>10</v>
      </c>
      <c r="D124" s="2">
        <v>192.8</v>
      </c>
      <c r="E124" s="2">
        <v>160</v>
      </c>
      <c r="F124" s="2">
        <v>160</v>
      </c>
      <c r="G124" s="2">
        <v>160</v>
      </c>
      <c r="H124" s="2">
        <v>160</v>
      </c>
      <c r="I124" s="2">
        <f>+D124+E124+F124+G124+H124</f>
        <v>832.8</v>
      </c>
    </row>
    <row r="125" spans="1:9" ht="15.75" x14ac:dyDescent="0.25">
      <c r="A125" s="136"/>
      <c r="B125" s="122"/>
      <c r="C125" s="11" t="s">
        <v>18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f>+D125+E125+F125+G125+H125</f>
        <v>0</v>
      </c>
    </row>
    <row r="126" spans="1:9" ht="15.75" x14ac:dyDescent="0.25">
      <c r="A126" s="136"/>
      <c r="B126" s="122"/>
      <c r="C126" s="11" t="s">
        <v>11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f>+D126+E126+F126+G126+H126</f>
        <v>0</v>
      </c>
    </row>
    <row r="127" spans="1:9" ht="15.75" x14ac:dyDescent="0.25">
      <c r="A127" s="136"/>
      <c r="B127" s="122"/>
      <c r="C127" s="11" t="s">
        <v>12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f>+D127+E127+F127+G127+H127</f>
        <v>0</v>
      </c>
    </row>
    <row r="128" spans="1:9" ht="15.75" x14ac:dyDescent="0.25">
      <c r="A128" s="136"/>
      <c r="B128" s="123"/>
      <c r="C128" s="11" t="s">
        <v>13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f>+D128+E128+F128+G128+H128</f>
        <v>0</v>
      </c>
    </row>
    <row r="129" spans="1:9" ht="15.75" x14ac:dyDescent="0.25">
      <c r="A129" s="120" t="s">
        <v>52</v>
      </c>
      <c r="B129" s="121" t="s">
        <v>19</v>
      </c>
      <c r="C129" s="10" t="s">
        <v>5</v>
      </c>
      <c r="D129" s="53">
        <f>+D130+D131+D133+D134+D132</f>
        <v>0</v>
      </c>
      <c r="E129" s="53">
        <v>0.5</v>
      </c>
      <c r="F129" s="53">
        <v>0.5</v>
      </c>
      <c r="G129" s="53">
        <v>0.5</v>
      </c>
      <c r="H129" s="53">
        <v>0.5</v>
      </c>
      <c r="I129" s="53">
        <f>+I130+I131+I133+I134+I132</f>
        <v>2</v>
      </c>
    </row>
    <row r="130" spans="1:9" ht="15.75" x14ac:dyDescent="0.25">
      <c r="A130" s="136"/>
      <c r="B130" s="122"/>
      <c r="C130" s="11" t="s">
        <v>10</v>
      </c>
      <c r="D130" s="2">
        <v>0</v>
      </c>
      <c r="E130" s="2">
        <v>0.5</v>
      </c>
      <c r="F130" s="2">
        <v>0.5</v>
      </c>
      <c r="G130" s="2">
        <v>0.5</v>
      </c>
      <c r="H130" s="2">
        <v>0.5</v>
      </c>
      <c r="I130" s="2">
        <f>+D130+E130+F130+G130+H130</f>
        <v>2</v>
      </c>
    </row>
    <row r="131" spans="1:9" ht="15.75" x14ac:dyDescent="0.25">
      <c r="A131" s="136"/>
      <c r="B131" s="122"/>
      <c r="C131" s="11" t="s">
        <v>18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f>+D131+E131+F131+G131+H131</f>
        <v>0</v>
      </c>
    </row>
    <row r="132" spans="1:9" ht="15.75" x14ac:dyDescent="0.25">
      <c r="A132" s="136"/>
      <c r="B132" s="122"/>
      <c r="C132" s="11" t="s">
        <v>11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</row>
    <row r="133" spans="1:9" ht="15.75" x14ac:dyDescent="0.25">
      <c r="A133" s="136"/>
      <c r="B133" s="122"/>
      <c r="C133" s="11" t="s">
        <v>12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f>+D133+E133+F133+G133+H133</f>
        <v>0</v>
      </c>
    </row>
    <row r="134" spans="1:9" ht="15.75" x14ac:dyDescent="0.25">
      <c r="A134" s="136"/>
      <c r="B134" s="123"/>
      <c r="C134" s="11" t="s">
        <v>13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f>+D134+E134+F134+G134+H134</f>
        <v>0</v>
      </c>
    </row>
    <row r="135" spans="1:9" ht="15.75" x14ac:dyDescent="0.25">
      <c r="A135" s="137" t="s">
        <v>53</v>
      </c>
      <c r="B135" s="121" t="s">
        <v>19</v>
      </c>
      <c r="C135" s="10" t="s">
        <v>5</v>
      </c>
      <c r="D135" s="53">
        <f t="shared" ref="D135:I135" si="25">+D136+D137+D139+D140+D138</f>
        <v>5431</v>
      </c>
      <c r="E135" s="53">
        <f t="shared" si="25"/>
        <v>1690.4</v>
      </c>
      <c r="F135" s="53">
        <f t="shared" si="25"/>
        <v>1533.4</v>
      </c>
      <c r="G135" s="53">
        <f t="shared" si="25"/>
        <v>1533.4</v>
      </c>
      <c r="H135" s="53">
        <f t="shared" si="25"/>
        <v>1533.4</v>
      </c>
      <c r="I135" s="53">
        <f t="shared" si="25"/>
        <v>11721.599999999999</v>
      </c>
    </row>
    <row r="136" spans="1:9" ht="15.75" x14ac:dyDescent="0.25">
      <c r="A136" s="138"/>
      <c r="B136" s="122"/>
      <c r="C136" s="11" t="s">
        <v>10</v>
      </c>
      <c r="D136" s="2">
        <f t="shared" ref="D136:H140" si="26">D142+D148</f>
        <v>5303.6</v>
      </c>
      <c r="E136" s="2">
        <f t="shared" si="26"/>
        <v>1690.4</v>
      </c>
      <c r="F136" s="2">
        <f t="shared" si="26"/>
        <v>1533.4</v>
      </c>
      <c r="G136" s="2">
        <f t="shared" si="26"/>
        <v>1533.4</v>
      </c>
      <c r="H136" s="2">
        <f t="shared" si="26"/>
        <v>1533.4</v>
      </c>
      <c r="I136" s="2">
        <f>D136+E136+F136+G136+H136</f>
        <v>11594.199999999999</v>
      </c>
    </row>
    <row r="137" spans="1:9" ht="15.75" x14ac:dyDescent="0.25">
      <c r="A137" s="138"/>
      <c r="B137" s="122"/>
      <c r="C137" s="11" t="s">
        <v>18</v>
      </c>
      <c r="D137" s="2">
        <f t="shared" si="26"/>
        <v>127.4</v>
      </c>
      <c r="E137" s="2">
        <f t="shared" si="26"/>
        <v>0</v>
      </c>
      <c r="F137" s="2">
        <f t="shared" si="26"/>
        <v>0</v>
      </c>
      <c r="G137" s="2">
        <f t="shared" si="26"/>
        <v>0</v>
      </c>
      <c r="H137" s="2">
        <f t="shared" si="26"/>
        <v>0</v>
      </c>
      <c r="I137" s="2">
        <f>D137+E137+F137+G137+H137</f>
        <v>127.4</v>
      </c>
    </row>
    <row r="138" spans="1:9" ht="15.75" x14ac:dyDescent="0.25">
      <c r="A138" s="138"/>
      <c r="B138" s="122"/>
      <c r="C138" s="11" t="s">
        <v>11</v>
      </c>
      <c r="D138" s="2">
        <f t="shared" si="26"/>
        <v>0</v>
      </c>
      <c r="E138" s="2">
        <f t="shared" si="26"/>
        <v>0</v>
      </c>
      <c r="F138" s="2">
        <f t="shared" si="26"/>
        <v>0</v>
      </c>
      <c r="G138" s="2">
        <f t="shared" si="26"/>
        <v>0</v>
      </c>
      <c r="H138" s="2">
        <f t="shared" si="26"/>
        <v>0</v>
      </c>
      <c r="I138" s="2">
        <f>D138+E138+F138+G138+H138</f>
        <v>0</v>
      </c>
    </row>
    <row r="139" spans="1:9" ht="15.75" x14ac:dyDescent="0.25">
      <c r="A139" s="138"/>
      <c r="B139" s="122"/>
      <c r="C139" s="11" t="s">
        <v>12</v>
      </c>
      <c r="D139" s="2">
        <f t="shared" si="26"/>
        <v>0</v>
      </c>
      <c r="E139" s="2">
        <f t="shared" si="26"/>
        <v>0</v>
      </c>
      <c r="F139" s="2">
        <f t="shared" si="26"/>
        <v>0</v>
      </c>
      <c r="G139" s="2">
        <f t="shared" si="26"/>
        <v>0</v>
      </c>
      <c r="H139" s="2">
        <f t="shared" si="26"/>
        <v>0</v>
      </c>
      <c r="I139" s="2">
        <f>D139+E139+F139+G139+H139</f>
        <v>0</v>
      </c>
    </row>
    <row r="140" spans="1:9" ht="15.75" x14ac:dyDescent="0.25">
      <c r="A140" s="138"/>
      <c r="B140" s="123"/>
      <c r="C140" s="11" t="s">
        <v>13</v>
      </c>
      <c r="D140" s="2">
        <f t="shared" si="26"/>
        <v>0</v>
      </c>
      <c r="E140" s="2">
        <f t="shared" si="26"/>
        <v>0</v>
      </c>
      <c r="F140" s="2">
        <f t="shared" si="26"/>
        <v>0</v>
      </c>
      <c r="G140" s="2">
        <f t="shared" si="26"/>
        <v>0</v>
      </c>
      <c r="H140" s="2">
        <f t="shared" si="26"/>
        <v>0</v>
      </c>
      <c r="I140" s="2">
        <f>D140+E140+F140+G140+H140</f>
        <v>0</v>
      </c>
    </row>
    <row r="141" spans="1:9" ht="15.75" x14ac:dyDescent="0.25">
      <c r="A141" s="132" t="s">
        <v>54</v>
      </c>
      <c r="B141" s="121" t="s">
        <v>19</v>
      </c>
      <c r="C141" s="10" t="s">
        <v>5</v>
      </c>
      <c r="D141" s="53">
        <f t="shared" ref="D141:I141" si="27">+D142+D143+D145+D146+D144</f>
        <v>5421</v>
      </c>
      <c r="E141" s="53">
        <f t="shared" si="27"/>
        <v>1680.4</v>
      </c>
      <c r="F141" s="53">
        <f t="shared" si="27"/>
        <v>1523.4</v>
      </c>
      <c r="G141" s="53">
        <f t="shared" si="27"/>
        <v>1523.4</v>
      </c>
      <c r="H141" s="53">
        <f t="shared" si="27"/>
        <v>1523.4</v>
      </c>
      <c r="I141" s="53">
        <f t="shared" si="27"/>
        <v>11671.599999999999</v>
      </c>
    </row>
    <row r="142" spans="1:9" ht="15.75" x14ac:dyDescent="0.25">
      <c r="A142" s="141"/>
      <c r="B142" s="122"/>
      <c r="C142" s="11" t="s">
        <v>10</v>
      </c>
      <c r="D142" s="2">
        <v>5293.6</v>
      </c>
      <c r="E142" s="2">
        <v>1680.4</v>
      </c>
      <c r="F142" s="2">
        <v>1523.4</v>
      </c>
      <c r="G142" s="2">
        <v>1523.4</v>
      </c>
      <c r="H142" s="2">
        <v>1523.4</v>
      </c>
      <c r="I142" s="2">
        <f t="shared" ref="I142:I152" si="28">+D142+E142+F142+G142+H142</f>
        <v>11544.199999999999</v>
      </c>
    </row>
    <row r="143" spans="1:9" ht="15.75" x14ac:dyDescent="0.25">
      <c r="A143" s="141"/>
      <c r="B143" s="122"/>
      <c r="C143" s="11" t="s">
        <v>18</v>
      </c>
      <c r="D143" s="2">
        <v>127.4</v>
      </c>
      <c r="E143" s="2">
        <v>0</v>
      </c>
      <c r="F143" s="2">
        <v>0</v>
      </c>
      <c r="G143" s="2">
        <v>0</v>
      </c>
      <c r="H143" s="2">
        <v>0</v>
      </c>
      <c r="I143" s="2">
        <f t="shared" si="28"/>
        <v>127.4</v>
      </c>
    </row>
    <row r="144" spans="1:9" ht="15.75" x14ac:dyDescent="0.25">
      <c r="A144" s="141"/>
      <c r="B144" s="122"/>
      <c r="C144" s="11" t="s">
        <v>11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f t="shared" si="28"/>
        <v>0</v>
      </c>
    </row>
    <row r="145" spans="1:9" ht="15.75" x14ac:dyDescent="0.25">
      <c r="A145" s="141"/>
      <c r="B145" s="122"/>
      <c r="C145" s="11" t="s">
        <v>12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f t="shared" si="28"/>
        <v>0</v>
      </c>
    </row>
    <row r="146" spans="1:9" ht="15.75" x14ac:dyDescent="0.25">
      <c r="A146" s="141"/>
      <c r="B146" s="123"/>
      <c r="C146" s="11" t="s">
        <v>13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f t="shared" si="28"/>
        <v>0</v>
      </c>
    </row>
    <row r="147" spans="1:9" ht="15.75" x14ac:dyDescent="0.25">
      <c r="A147" s="120" t="s">
        <v>55</v>
      </c>
      <c r="B147" s="121" t="s">
        <v>19</v>
      </c>
      <c r="C147" s="10" t="s">
        <v>5</v>
      </c>
      <c r="D147" s="53">
        <f>+D148+D149+D151+D152+D150</f>
        <v>10</v>
      </c>
      <c r="E147" s="53">
        <f>+E148+E149+E151+E152+E150</f>
        <v>10</v>
      </c>
      <c r="F147" s="53">
        <f>+F148+F149+F151+F152+F150</f>
        <v>10</v>
      </c>
      <c r="G147" s="53">
        <f>+G148+G149+G151+G152+G150</f>
        <v>10</v>
      </c>
      <c r="H147" s="53">
        <f>+H148+H149+H151+H152+H150</f>
        <v>10</v>
      </c>
      <c r="I147" s="53">
        <f t="shared" si="28"/>
        <v>50</v>
      </c>
    </row>
    <row r="148" spans="1:9" ht="15.75" x14ac:dyDescent="0.25">
      <c r="A148" s="136"/>
      <c r="B148" s="122"/>
      <c r="C148" s="11" t="s">
        <v>10</v>
      </c>
      <c r="D148" s="2">
        <v>10</v>
      </c>
      <c r="E148" s="2">
        <v>10</v>
      </c>
      <c r="F148" s="2">
        <v>10</v>
      </c>
      <c r="G148" s="2">
        <v>10</v>
      </c>
      <c r="H148" s="2">
        <v>10</v>
      </c>
      <c r="I148" s="2">
        <f t="shared" si="28"/>
        <v>50</v>
      </c>
    </row>
    <row r="149" spans="1:9" ht="15.75" x14ac:dyDescent="0.25">
      <c r="A149" s="136"/>
      <c r="B149" s="122"/>
      <c r="C149" s="11" t="s">
        <v>18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f t="shared" si="28"/>
        <v>0</v>
      </c>
    </row>
    <row r="150" spans="1:9" ht="15.75" x14ac:dyDescent="0.25">
      <c r="A150" s="136"/>
      <c r="B150" s="122"/>
      <c r="C150" s="11" t="s">
        <v>11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f t="shared" si="28"/>
        <v>0</v>
      </c>
    </row>
    <row r="151" spans="1:9" ht="15.75" x14ac:dyDescent="0.25">
      <c r="A151" s="136"/>
      <c r="B151" s="122"/>
      <c r="C151" s="11" t="s">
        <v>12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f t="shared" si="28"/>
        <v>0</v>
      </c>
    </row>
    <row r="152" spans="1:9" ht="15.75" x14ac:dyDescent="0.25">
      <c r="A152" s="136"/>
      <c r="B152" s="123"/>
      <c r="C152" s="11" t="s">
        <v>13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f t="shared" si="28"/>
        <v>0</v>
      </c>
    </row>
    <row r="153" spans="1:9" ht="15.75" x14ac:dyDescent="0.25">
      <c r="A153" s="137" t="s">
        <v>174</v>
      </c>
      <c r="B153" s="121" t="s">
        <v>19</v>
      </c>
      <c r="C153" s="10" t="s">
        <v>5</v>
      </c>
      <c r="D153" s="53">
        <f>D154+D155+D156+D158</f>
        <v>0</v>
      </c>
      <c r="E153" s="53">
        <f>E154+E155+E156+E158</f>
        <v>1</v>
      </c>
      <c r="F153" s="53">
        <f>F154+F155+F156+F158</f>
        <v>1</v>
      </c>
      <c r="G153" s="53">
        <f>G154+G155+G156+G158</f>
        <v>1</v>
      </c>
      <c r="H153" s="53">
        <f>H154+H155+H156+H158</f>
        <v>1</v>
      </c>
      <c r="I153" s="53">
        <f>+I154+I155+I157+I158+I156</f>
        <v>4</v>
      </c>
    </row>
    <row r="154" spans="1:9" ht="15.75" x14ac:dyDescent="0.25">
      <c r="A154" s="138"/>
      <c r="B154" s="122"/>
      <c r="C154" s="11" t="s">
        <v>10</v>
      </c>
      <c r="D154" s="2">
        <f>D160</f>
        <v>0</v>
      </c>
      <c r="E154" s="2">
        <f>E160</f>
        <v>1</v>
      </c>
      <c r="F154" s="2">
        <f>F160</f>
        <v>1</v>
      </c>
      <c r="G154" s="2">
        <f>G160</f>
        <v>1</v>
      </c>
      <c r="H154" s="2">
        <f>H160</f>
        <v>1</v>
      </c>
      <c r="I154" s="2">
        <f>D154+E154+F154+G154+H154</f>
        <v>4</v>
      </c>
    </row>
    <row r="155" spans="1:9" ht="15.75" x14ac:dyDescent="0.25">
      <c r="A155" s="138"/>
      <c r="B155" s="122"/>
      <c r="C155" s="11" t="s">
        <v>18</v>
      </c>
      <c r="D155" s="2">
        <f t="shared" ref="D155:H158" si="29">D161</f>
        <v>0</v>
      </c>
      <c r="E155" s="2">
        <f t="shared" si="29"/>
        <v>0</v>
      </c>
      <c r="F155" s="2">
        <f t="shared" si="29"/>
        <v>0</v>
      </c>
      <c r="G155" s="2">
        <f t="shared" si="29"/>
        <v>0</v>
      </c>
      <c r="H155" s="2">
        <f t="shared" si="29"/>
        <v>0</v>
      </c>
      <c r="I155" s="2">
        <f>D155+E155+F155+G155+H155</f>
        <v>0</v>
      </c>
    </row>
    <row r="156" spans="1:9" ht="15.75" x14ac:dyDescent="0.25">
      <c r="A156" s="138"/>
      <c r="B156" s="122"/>
      <c r="C156" s="11" t="s">
        <v>11</v>
      </c>
      <c r="D156" s="2">
        <f t="shared" si="29"/>
        <v>0</v>
      </c>
      <c r="E156" s="2">
        <f t="shared" si="29"/>
        <v>0</v>
      </c>
      <c r="F156" s="2">
        <f t="shared" si="29"/>
        <v>0</v>
      </c>
      <c r="G156" s="2">
        <f t="shared" si="29"/>
        <v>0</v>
      </c>
      <c r="H156" s="2">
        <f t="shared" si="29"/>
        <v>0</v>
      </c>
      <c r="I156" s="2">
        <f>D156+E156+F156+G156+H156</f>
        <v>0</v>
      </c>
    </row>
    <row r="157" spans="1:9" ht="15.75" x14ac:dyDescent="0.25">
      <c r="A157" s="138"/>
      <c r="B157" s="122"/>
      <c r="C157" s="11" t="s">
        <v>12</v>
      </c>
      <c r="D157" s="2">
        <f t="shared" si="29"/>
        <v>0</v>
      </c>
      <c r="E157" s="2">
        <f t="shared" si="29"/>
        <v>0</v>
      </c>
      <c r="F157" s="2">
        <f t="shared" si="29"/>
        <v>0</v>
      </c>
      <c r="G157" s="2">
        <f t="shared" si="29"/>
        <v>0</v>
      </c>
      <c r="H157" s="2">
        <f t="shared" si="29"/>
        <v>0</v>
      </c>
      <c r="I157" s="2">
        <f>D157+E157+F157+G157+H157</f>
        <v>0</v>
      </c>
    </row>
    <row r="158" spans="1:9" ht="15.75" x14ac:dyDescent="0.25">
      <c r="A158" s="138"/>
      <c r="B158" s="123"/>
      <c r="C158" s="11" t="s">
        <v>13</v>
      </c>
      <c r="D158" s="2">
        <f t="shared" si="29"/>
        <v>0</v>
      </c>
      <c r="E158" s="2">
        <f t="shared" si="29"/>
        <v>0</v>
      </c>
      <c r="F158" s="2">
        <f t="shared" si="29"/>
        <v>0</v>
      </c>
      <c r="G158" s="2">
        <f t="shared" si="29"/>
        <v>0</v>
      </c>
      <c r="H158" s="2">
        <f t="shared" si="29"/>
        <v>0</v>
      </c>
      <c r="I158" s="2">
        <f>D158+E158+F158+G158+H158</f>
        <v>0</v>
      </c>
    </row>
    <row r="159" spans="1:9" ht="15.75" x14ac:dyDescent="0.25">
      <c r="A159" s="120" t="s">
        <v>56</v>
      </c>
      <c r="B159" s="121" t="s">
        <v>19</v>
      </c>
      <c r="C159" s="10" t="s">
        <v>5</v>
      </c>
      <c r="D159" s="53">
        <v>0</v>
      </c>
      <c r="E159" s="53">
        <f>+E160+E161+E163+E164+E162</f>
        <v>1</v>
      </c>
      <c r="F159" s="53">
        <f>+F160+F161+F163+F164+F162</f>
        <v>1</v>
      </c>
      <c r="G159" s="53">
        <f>+G160+G161+G163+G164+G162</f>
        <v>1</v>
      </c>
      <c r="H159" s="53">
        <f>+H160+H161+H163+H164+H162</f>
        <v>1</v>
      </c>
      <c r="I159" s="53">
        <f t="shared" ref="I159:I164" si="30">+D159+E159+F159+G159+H159</f>
        <v>4</v>
      </c>
    </row>
    <row r="160" spans="1:9" ht="15.75" x14ac:dyDescent="0.25">
      <c r="A160" s="136"/>
      <c r="B160" s="122"/>
      <c r="C160" s="11" t="s">
        <v>10</v>
      </c>
      <c r="D160" s="2">
        <v>0</v>
      </c>
      <c r="E160" s="2">
        <v>1</v>
      </c>
      <c r="F160" s="2">
        <v>1</v>
      </c>
      <c r="G160" s="2">
        <v>1</v>
      </c>
      <c r="H160" s="2">
        <v>1</v>
      </c>
      <c r="I160" s="2">
        <f t="shared" si="30"/>
        <v>4</v>
      </c>
    </row>
    <row r="161" spans="1:9" ht="15.75" x14ac:dyDescent="0.25">
      <c r="A161" s="136"/>
      <c r="B161" s="122"/>
      <c r="C161" s="11" t="s">
        <v>18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f t="shared" si="30"/>
        <v>0</v>
      </c>
    </row>
    <row r="162" spans="1:9" ht="15.75" x14ac:dyDescent="0.25">
      <c r="A162" s="136"/>
      <c r="B162" s="122"/>
      <c r="C162" s="11" t="s">
        <v>11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f t="shared" si="30"/>
        <v>0</v>
      </c>
    </row>
    <row r="163" spans="1:9" ht="15.75" x14ac:dyDescent="0.25">
      <c r="A163" s="136"/>
      <c r="B163" s="122"/>
      <c r="C163" s="11" t="s">
        <v>12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f t="shared" si="30"/>
        <v>0</v>
      </c>
    </row>
    <row r="164" spans="1:9" ht="15.75" x14ac:dyDescent="0.25">
      <c r="A164" s="136"/>
      <c r="B164" s="123"/>
      <c r="C164" s="11" t="s">
        <v>13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f t="shared" si="30"/>
        <v>0</v>
      </c>
    </row>
    <row r="165" spans="1:9" ht="15.75" x14ac:dyDescent="0.25">
      <c r="A165" s="120" t="s">
        <v>175</v>
      </c>
      <c r="B165" s="121" t="s">
        <v>19</v>
      </c>
      <c r="C165" s="10" t="s">
        <v>5</v>
      </c>
      <c r="D165" s="53">
        <v>0</v>
      </c>
      <c r="E165" s="53">
        <f>+E166+E167+E169+E170+E168</f>
        <v>0</v>
      </c>
      <c r="F165" s="53">
        <f>+F166+F167+F169+F170+F168</f>
        <v>0</v>
      </c>
      <c r="G165" s="53">
        <f>+G166+G167+G169+G170+G168</f>
        <v>0</v>
      </c>
      <c r="H165" s="53">
        <f>+H166+H167+H169+H170+H168</f>
        <v>0</v>
      </c>
      <c r="I165" s="53">
        <f t="shared" ref="I165:I182" si="31">+D165+E165+F165+G165+H165</f>
        <v>0</v>
      </c>
    </row>
    <row r="166" spans="1:9" ht="15.75" x14ac:dyDescent="0.25">
      <c r="A166" s="136"/>
      <c r="B166" s="122"/>
      <c r="C166" s="11" t="s">
        <v>10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</row>
    <row r="167" spans="1:9" ht="15.75" x14ac:dyDescent="0.25">
      <c r="A167" s="136"/>
      <c r="B167" s="122"/>
      <c r="C167" s="11" t="s">
        <v>18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f t="shared" si="31"/>
        <v>0</v>
      </c>
    </row>
    <row r="168" spans="1:9" ht="15.75" x14ac:dyDescent="0.25">
      <c r="A168" s="136"/>
      <c r="B168" s="122"/>
      <c r="C168" s="11" t="s">
        <v>11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f t="shared" si="31"/>
        <v>0</v>
      </c>
    </row>
    <row r="169" spans="1:9" ht="15.75" x14ac:dyDescent="0.25">
      <c r="A169" s="136"/>
      <c r="B169" s="122"/>
      <c r="C169" s="11" t="s">
        <v>12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f t="shared" si="31"/>
        <v>0</v>
      </c>
    </row>
    <row r="170" spans="1:9" ht="15.75" x14ac:dyDescent="0.25">
      <c r="A170" s="136"/>
      <c r="B170" s="123"/>
      <c r="C170" s="11" t="s">
        <v>13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f t="shared" si="31"/>
        <v>0</v>
      </c>
    </row>
    <row r="171" spans="1:9" ht="15.75" x14ac:dyDescent="0.25">
      <c r="A171" s="120" t="s">
        <v>74</v>
      </c>
      <c r="B171" s="121" t="s">
        <v>19</v>
      </c>
      <c r="C171" s="10" t="s">
        <v>5</v>
      </c>
      <c r="D171" s="53">
        <f>+D172+D173+D175+D176+D174</f>
        <v>0</v>
      </c>
      <c r="E171" s="53">
        <f>+E172+E173+E175+E176+E174</f>
        <v>0</v>
      </c>
      <c r="F171" s="53">
        <f>+F172+F173+F175+F176+F174</f>
        <v>0</v>
      </c>
      <c r="G171" s="53">
        <f>+G172+G173+G175+G176+G174</f>
        <v>0</v>
      </c>
      <c r="H171" s="53">
        <f>+H172+H173+H175+H176+H174</f>
        <v>0</v>
      </c>
      <c r="I171" s="53">
        <f t="shared" si="31"/>
        <v>0</v>
      </c>
    </row>
    <row r="172" spans="1:9" ht="15.75" x14ac:dyDescent="0.25">
      <c r="A172" s="136"/>
      <c r="B172" s="122"/>
      <c r="C172" s="11" t="s">
        <v>10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f t="shared" si="31"/>
        <v>0</v>
      </c>
    </row>
    <row r="173" spans="1:9" ht="15.75" x14ac:dyDescent="0.25">
      <c r="A173" s="136"/>
      <c r="B173" s="122"/>
      <c r="C173" s="11" t="s">
        <v>18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f t="shared" si="31"/>
        <v>0</v>
      </c>
    </row>
    <row r="174" spans="1:9" ht="15.75" x14ac:dyDescent="0.25">
      <c r="A174" s="136"/>
      <c r="B174" s="122"/>
      <c r="C174" s="11" t="s">
        <v>11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f t="shared" si="31"/>
        <v>0</v>
      </c>
    </row>
    <row r="175" spans="1:9" ht="15.75" x14ac:dyDescent="0.25">
      <c r="A175" s="136"/>
      <c r="B175" s="122"/>
      <c r="C175" s="11" t="s">
        <v>12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f t="shared" si="31"/>
        <v>0</v>
      </c>
    </row>
    <row r="176" spans="1:9" ht="15.75" x14ac:dyDescent="0.25">
      <c r="A176" s="136"/>
      <c r="B176" s="123"/>
      <c r="C176" s="11" t="s">
        <v>13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f t="shared" si="31"/>
        <v>0</v>
      </c>
    </row>
    <row r="177" spans="1:9" ht="15.75" x14ac:dyDescent="0.25">
      <c r="A177" s="120" t="s">
        <v>75</v>
      </c>
      <c r="B177" s="121" t="s">
        <v>19</v>
      </c>
      <c r="C177" s="10" t="s">
        <v>5</v>
      </c>
      <c r="D177" s="53">
        <f>+D178+D179+D181+D182+D180</f>
        <v>0</v>
      </c>
      <c r="E177" s="53">
        <f>+E178+E179+E181+E182+E180</f>
        <v>0</v>
      </c>
      <c r="F177" s="53">
        <f>+F178+F179+F181+F182+F180</f>
        <v>0</v>
      </c>
      <c r="G177" s="53">
        <f>+G178+G179+G181+G182+G180</f>
        <v>0</v>
      </c>
      <c r="H177" s="53">
        <f>+H178+H179+H181+H182+H180</f>
        <v>0</v>
      </c>
      <c r="I177" s="53">
        <f t="shared" si="31"/>
        <v>0</v>
      </c>
    </row>
    <row r="178" spans="1:9" ht="15.75" x14ac:dyDescent="0.25">
      <c r="A178" s="136"/>
      <c r="B178" s="122"/>
      <c r="C178" s="11" t="s">
        <v>10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f t="shared" si="31"/>
        <v>0</v>
      </c>
    </row>
    <row r="179" spans="1:9" ht="15.75" x14ac:dyDescent="0.25">
      <c r="A179" s="136"/>
      <c r="B179" s="122"/>
      <c r="C179" s="11" t="s">
        <v>18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f t="shared" si="31"/>
        <v>0</v>
      </c>
    </row>
    <row r="180" spans="1:9" ht="15.75" x14ac:dyDescent="0.25">
      <c r="A180" s="136"/>
      <c r="B180" s="122"/>
      <c r="C180" s="11" t="s">
        <v>11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f t="shared" si="31"/>
        <v>0</v>
      </c>
    </row>
    <row r="181" spans="1:9" ht="15.75" x14ac:dyDescent="0.25">
      <c r="A181" s="136"/>
      <c r="B181" s="122"/>
      <c r="C181" s="11" t="s">
        <v>12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f t="shared" si="31"/>
        <v>0</v>
      </c>
    </row>
    <row r="182" spans="1:9" ht="15.75" x14ac:dyDescent="0.25">
      <c r="A182" s="136"/>
      <c r="B182" s="123"/>
      <c r="C182" s="11" t="s">
        <v>13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f t="shared" si="31"/>
        <v>0</v>
      </c>
    </row>
  </sheetData>
  <mergeCells count="73">
    <mergeCell ref="A165:A170"/>
    <mergeCell ref="B165:B170"/>
    <mergeCell ref="A171:A176"/>
    <mergeCell ref="B171:B176"/>
    <mergeCell ref="A177:A182"/>
    <mergeCell ref="B177:B182"/>
    <mergeCell ref="F2:I2"/>
    <mergeCell ref="F3:I3"/>
    <mergeCell ref="E4:I4"/>
    <mergeCell ref="B6:I6"/>
    <mergeCell ref="A159:A164"/>
    <mergeCell ref="B159:B164"/>
    <mergeCell ref="A141:A146"/>
    <mergeCell ref="B141:B146"/>
    <mergeCell ref="A147:A152"/>
    <mergeCell ref="B147:B152"/>
    <mergeCell ref="A111:A116"/>
    <mergeCell ref="B111:B116"/>
    <mergeCell ref="A117:A122"/>
    <mergeCell ref="B117:B122"/>
    <mergeCell ref="A153:A158"/>
    <mergeCell ref="B153:B158"/>
    <mergeCell ref="A123:A128"/>
    <mergeCell ref="B123:B128"/>
    <mergeCell ref="A129:A134"/>
    <mergeCell ref="B129:B134"/>
    <mergeCell ref="A135:A140"/>
    <mergeCell ref="B135:B140"/>
    <mergeCell ref="A93:A98"/>
    <mergeCell ref="B93:B98"/>
    <mergeCell ref="A99:A104"/>
    <mergeCell ref="B99:B104"/>
    <mergeCell ref="A105:A110"/>
    <mergeCell ref="B105:B110"/>
    <mergeCell ref="A75:A80"/>
    <mergeCell ref="B75:B80"/>
    <mergeCell ref="A81:A86"/>
    <mergeCell ref="B81:B86"/>
    <mergeCell ref="A87:A92"/>
    <mergeCell ref="B87:B92"/>
    <mergeCell ref="A57:A62"/>
    <mergeCell ref="B57:B62"/>
    <mergeCell ref="A63:A68"/>
    <mergeCell ref="B63:B68"/>
    <mergeCell ref="A69:A74"/>
    <mergeCell ref="B69:B74"/>
    <mergeCell ref="A39:A44"/>
    <mergeCell ref="B39:B44"/>
    <mergeCell ref="A45:A50"/>
    <mergeCell ref="B45:B50"/>
    <mergeCell ref="A51:A56"/>
    <mergeCell ref="B51:B56"/>
    <mergeCell ref="B15:B20"/>
    <mergeCell ref="A21:A26"/>
    <mergeCell ref="B21:B26"/>
    <mergeCell ref="A33:A38"/>
    <mergeCell ref="B33:B38"/>
    <mergeCell ref="G1:I1"/>
    <mergeCell ref="B7:I7"/>
    <mergeCell ref="A27:A32"/>
    <mergeCell ref="B27:B32"/>
    <mergeCell ref="B8:I8"/>
    <mergeCell ref="A10:A13"/>
    <mergeCell ref="B10:B13"/>
    <mergeCell ref="C10:C13"/>
    <mergeCell ref="D10:I10"/>
    <mergeCell ref="D11:D13"/>
    <mergeCell ref="E11:E13"/>
    <mergeCell ref="F11:F13"/>
    <mergeCell ref="G11:G13"/>
    <mergeCell ref="H11:H13"/>
    <mergeCell ref="I11:I13"/>
    <mergeCell ref="A15:A20"/>
  </mergeCells>
  <pageMargins left="0.7" right="0.7" top="0.75" bottom="0.75" header="0.3" footer="0.3"/>
  <pageSetup paperSize="9" scale="74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2"/>
  <sheetViews>
    <sheetView topLeftCell="A16" workbookViewId="0">
      <selection activeCell="D15" sqref="D15:D182"/>
    </sheetView>
  </sheetViews>
  <sheetFormatPr defaultRowHeight="15" x14ac:dyDescent="0.25"/>
  <cols>
    <col min="1" max="1" width="43.140625" customWidth="1"/>
    <col min="2" max="2" width="27.140625" customWidth="1"/>
    <col min="3" max="3" width="31.85546875" customWidth="1"/>
    <col min="4" max="4" width="11.7109375" style="49" customWidth="1"/>
    <col min="5" max="5" width="12.5703125" style="49" customWidth="1"/>
    <col min="6" max="6" width="11.5703125" customWidth="1"/>
    <col min="7" max="7" width="13" customWidth="1"/>
    <col min="8" max="8" width="12.5703125" customWidth="1"/>
    <col min="9" max="9" width="12.28515625" customWidth="1"/>
  </cols>
  <sheetData>
    <row r="1" spans="1:9" ht="15.75" x14ac:dyDescent="0.25">
      <c r="A1" s="44"/>
      <c r="B1" s="7"/>
      <c r="C1" s="8"/>
      <c r="D1" s="47"/>
      <c r="E1" s="47"/>
      <c r="F1" s="7"/>
      <c r="G1" s="118" t="s">
        <v>57</v>
      </c>
      <c r="H1" s="118"/>
      <c r="I1" s="118"/>
    </row>
    <row r="2" spans="1:9" ht="15.75" x14ac:dyDescent="0.25">
      <c r="A2" s="44"/>
      <c r="B2" s="7"/>
      <c r="C2" s="8"/>
      <c r="D2" s="47"/>
      <c r="E2" s="47"/>
      <c r="F2" s="139" t="s">
        <v>44</v>
      </c>
      <c r="G2" s="139"/>
      <c r="H2" s="139"/>
      <c r="I2" s="139"/>
    </row>
    <row r="3" spans="1:9" ht="15.75" x14ac:dyDescent="0.25">
      <c r="A3" s="44"/>
      <c r="B3" s="7"/>
      <c r="C3" s="8"/>
      <c r="D3" s="47"/>
      <c r="E3" s="47"/>
      <c r="F3" s="118" t="s">
        <v>45</v>
      </c>
      <c r="G3" s="118"/>
      <c r="H3" s="118"/>
      <c r="I3" s="118"/>
    </row>
    <row r="4" spans="1:9" ht="15.75" x14ac:dyDescent="0.25">
      <c r="A4" s="44"/>
      <c r="B4" s="7"/>
      <c r="C4" s="8"/>
      <c r="D4" s="47"/>
      <c r="E4" s="118" t="s">
        <v>77</v>
      </c>
      <c r="F4" s="118"/>
      <c r="G4" s="118"/>
      <c r="H4" s="118"/>
      <c r="I4" s="118"/>
    </row>
    <row r="5" spans="1:9" ht="15.75" x14ac:dyDescent="0.25">
      <c r="A5" s="44"/>
      <c r="B5" s="7"/>
      <c r="C5" s="8"/>
      <c r="D5" s="47"/>
      <c r="E5" s="47"/>
      <c r="F5" s="7"/>
      <c r="G5" s="7"/>
      <c r="H5" s="7"/>
      <c r="I5" s="7"/>
    </row>
    <row r="6" spans="1:9" ht="18.75" x14ac:dyDescent="0.3">
      <c r="A6" s="45"/>
      <c r="B6" s="140" t="s">
        <v>72</v>
      </c>
      <c r="C6" s="140"/>
      <c r="D6" s="140"/>
      <c r="E6" s="140"/>
      <c r="F6" s="140"/>
      <c r="G6" s="140"/>
      <c r="H6" s="140"/>
      <c r="I6" s="140"/>
    </row>
    <row r="7" spans="1:9" ht="19.5" x14ac:dyDescent="0.25">
      <c r="A7" s="45"/>
      <c r="B7" s="119" t="s">
        <v>79</v>
      </c>
      <c r="C7" s="119"/>
      <c r="D7" s="119"/>
      <c r="E7" s="119"/>
      <c r="F7" s="119"/>
      <c r="G7" s="119"/>
      <c r="H7" s="119"/>
      <c r="I7" s="119"/>
    </row>
    <row r="8" spans="1:9" ht="18.75" x14ac:dyDescent="0.25">
      <c r="A8" s="45"/>
      <c r="B8" s="119" t="s">
        <v>46</v>
      </c>
      <c r="C8" s="119"/>
      <c r="D8" s="119"/>
      <c r="E8" s="119"/>
      <c r="F8" s="119"/>
      <c r="G8" s="119"/>
      <c r="H8" s="119"/>
      <c r="I8" s="119"/>
    </row>
    <row r="9" spans="1:9" ht="18.75" x14ac:dyDescent="0.3">
      <c r="A9" s="45"/>
      <c r="B9" s="1"/>
      <c r="C9" s="9"/>
      <c r="D9" s="48"/>
      <c r="E9" s="48"/>
      <c r="F9" s="1"/>
      <c r="G9" s="1"/>
      <c r="H9" s="1"/>
      <c r="I9" s="1"/>
    </row>
    <row r="10" spans="1:9" ht="18.75" x14ac:dyDescent="0.25">
      <c r="A10" s="124" t="s">
        <v>0</v>
      </c>
      <c r="B10" s="125" t="s">
        <v>1</v>
      </c>
      <c r="C10" s="126" t="s">
        <v>2</v>
      </c>
      <c r="D10" s="127" t="s">
        <v>3</v>
      </c>
      <c r="E10" s="127"/>
      <c r="F10" s="127"/>
      <c r="G10" s="127"/>
      <c r="H10" s="127"/>
      <c r="I10" s="127"/>
    </row>
    <row r="11" spans="1:9" ht="14.45" customHeight="1" x14ac:dyDescent="0.25">
      <c r="A11" s="124"/>
      <c r="B11" s="125"/>
      <c r="C11" s="126"/>
      <c r="D11" s="128">
        <v>2024</v>
      </c>
      <c r="E11" s="128">
        <v>2025</v>
      </c>
      <c r="F11" s="128">
        <v>2026</v>
      </c>
      <c r="G11" s="127">
        <v>2027</v>
      </c>
      <c r="H11" s="127">
        <v>2028</v>
      </c>
      <c r="I11" s="127" t="s">
        <v>4</v>
      </c>
    </row>
    <row r="12" spans="1:9" ht="14.45" customHeight="1" x14ac:dyDescent="0.25">
      <c r="A12" s="124"/>
      <c r="B12" s="125"/>
      <c r="C12" s="126"/>
      <c r="D12" s="128"/>
      <c r="E12" s="128"/>
      <c r="F12" s="128"/>
      <c r="G12" s="127"/>
      <c r="H12" s="127"/>
      <c r="I12" s="127"/>
    </row>
    <row r="13" spans="1:9" ht="27.75" customHeight="1" x14ac:dyDescent="0.25">
      <c r="A13" s="124"/>
      <c r="B13" s="125"/>
      <c r="C13" s="126"/>
      <c r="D13" s="128"/>
      <c r="E13" s="128"/>
      <c r="F13" s="128"/>
      <c r="G13" s="127"/>
      <c r="H13" s="127"/>
      <c r="I13" s="127"/>
    </row>
    <row r="14" spans="1:9" ht="18.75" x14ac:dyDescent="0.25">
      <c r="A14" s="50">
        <v>1</v>
      </c>
      <c r="B14" s="51">
        <v>2</v>
      </c>
      <c r="C14" s="52">
        <v>3</v>
      </c>
      <c r="D14" s="60">
        <v>4</v>
      </c>
      <c r="E14" s="60">
        <v>5</v>
      </c>
      <c r="F14" s="60">
        <v>6</v>
      </c>
      <c r="G14" s="59">
        <v>7</v>
      </c>
      <c r="H14" s="59">
        <v>8</v>
      </c>
      <c r="I14" s="59">
        <v>9</v>
      </c>
    </row>
    <row r="15" spans="1:9" ht="18.75" x14ac:dyDescent="0.25">
      <c r="A15" s="129" t="s">
        <v>68</v>
      </c>
      <c r="B15" s="130" t="s">
        <v>16</v>
      </c>
      <c r="C15" s="15" t="s">
        <v>5</v>
      </c>
      <c r="D15" s="54">
        <f>D16+D17+D18+D19+D20</f>
        <v>18740.400000000001</v>
      </c>
      <c r="E15" s="54">
        <f>E16+E17+E18+E19+E20</f>
        <v>12375.300000000001</v>
      </c>
      <c r="F15" s="54">
        <f>F16+F17+F18+F19+F20</f>
        <v>12264.000000000002</v>
      </c>
      <c r="G15" s="54">
        <f>G16+G17+G18+G19+G20</f>
        <v>11864.000000000002</v>
      </c>
      <c r="H15" s="54">
        <f>H16+H17+H18+H19+H20</f>
        <v>11864.000000000002</v>
      </c>
      <c r="I15" s="54">
        <f t="shared" ref="I15:I20" si="0">D15+E15+F15+G15+H15</f>
        <v>67107.700000000012</v>
      </c>
    </row>
    <row r="16" spans="1:9" ht="39" customHeight="1" x14ac:dyDescent="0.25">
      <c r="A16" s="129"/>
      <c r="B16" s="131"/>
      <c r="C16" s="16" t="s">
        <v>6</v>
      </c>
      <c r="D16" s="12">
        <f>D22+D64+D76+D100+D118+D136+D154</f>
        <v>16984.7</v>
      </c>
      <c r="E16" s="12">
        <f>E22+E64+E76+E100+E118+E136+E154</f>
        <v>11742.7</v>
      </c>
      <c r="F16" s="12">
        <f>F22+F64+F76+F100+F118+F136+F154</f>
        <v>11608.900000000001</v>
      </c>
      <c r="G16" s="12">
        <f>G22+G64+G76+G100+G118+G136+G154</f>
        <v>11608.900000000001</v>
      </c>
      <c r="H16" s="12">
        <f>H22+H64+H76+H100+H118+H136+H154</f>
        <v>11608.900000000001</v>
      </c>
      <c r="I16" s="12">
        <f t="shared" si="0"/>
        <v>63554.100000000006</v>
      </c>
    </row>
    <row r="17" spans="1:9" ht="94.5" customHeight="1" x14ac:dyDescent="0.25">
      <c r="A17" s="129"/>
      <c r="B17" s="131"/>
      <c r="C17" s="16" t="s">
        <v>17</v>
      </c>
      <c r="D17" s="12">
        <f t="shared" ref="D17:D20" si="1">D23+D65+D77+D101+D119+D137</f>
        <v>550.9</v>
      </c>
      <c r="E17" s="12">
        <f t="shared" ref="E17:H20" si="2">E23+E65+E77+E101+E119+E137</f>
        <v>0</v>
      </c>
      <c r="F17" s="12">
        <f t="shared" si="2"/>
        <v>0</v>
      </c>
      <c r="G17" s="12">
        <f t="shared" si="2"/>
        <v>0</v>
      </c>
      <c r="H17" s="12">
        <f t="shared" si="2"/>
        <v>0</v>
      </c>
      <c r="I17" s="12">
        <f t="shared" si="0"/>
        <v>550.9</v>
      </c>
    </row>
    <row r="18" spans="1:9" ht="92.25" customHeight="1" x14ac:dyDescent="0.25">
      <c r="A18" s="129"/>
      <c r="B18" s="131"/>
      <c r="C18" s="16" t="s">
        <v>7</v>
      </c>
      <c r="D18" s="12">
        <f t="shared" si="1"/>
        <v>994.7</v>
      </c>
      <c r="E18" s="12">
        <f t="shared" si="2"/>
        <v>400.7</v>
      </c>
      <c r="F18" s="12">
        <f t="shared" si="2"/>
        <v>400.7</v>
      </c>
      <c r="G18" s="12">
        <f t="shared" si="2"/>
        <v>0.7</v>
      </c>
      <c r="H18" s="12">
        <f t="shared" si="2"/>
        <v>0.7</v>
      </c>
      <c r="I18" s="12">
        <f t="shared" si="0"/>
        <v>1797.5000000000002</v>
      </c>
    </row>
    <row r="19" spans="1:9" ht="93.75" customHeight="1" x14ac:dyDescent="0.25">
      <c r="A19" s="129"/>
      <c r="B19" s="131"/>
      <c r="C19" s="16" t="s">
        <v>8</v>
      </c>
      <c r="D19" s="12">
        <f t="shared" si="1"/>
        <v>210.1</v>
      </c>
      <c r="E19" s="12">
        <f t="shared" si="2"/>
        <v>231.9</v>
      </c>
      <c r="F19" s="12">
        <f t="shared" si="2"/>
        <v>254.4</v>
      </c>
      <c r="G19" s="12">
        <f t="shared" si="2"/>
        <v>254.4</v>
      </c>
      <c r="H19" s="12">
        <f t="shared" si="2"/>
        <v>254.4</v>
      </c>
      <c r="I19" s="12">
        <f t="shared" si="0"/>
        <v>1205.2</v>
      </c>
    </row>
    <row r="20" spans="1:9" ht="75.75" customHeight="1" x14ac:dyDescent="0.25">
      <c r="A20" s="129"/>
      <c r="B20" s="131"/>
      <c r="C20" s="16" t="s">
        <v>9</v>
      </c>
      <c r="D20" s="12">
        <f t="shared" si="1"/>
        <v>0</v>
      </c>
      <c r="E20" s="12">
        <f t="shared" si="2"/>
        <v>0</v>
      </c>
      <c r="F20" s="12">
        <f t="shared" si="2"/>
        <v>0</v>
      </c>
      <c r="G20" s="12">
        <f t="shared" si="2"/>
        <v>0</v>
      </c>
      <c r="H20" s="12">
        <f t="shared" si="2"/>
        <v>0</v>
      </c>
      <c r="I20" s="12">
        <f t="shared" si="0"/>
        <v>0</v>
      </c>
    </row>
    <row r="21" spans="1:9" ht="15.75" x14ac:dyDescent="0.25">
      <c r="A21" s="132" t="s">
        <v>69</v>
      </c>
      <c r="B21" s="121" t="s">
        <v>16</v>
      </c>
      <c r="C21" s="10" t="s">
        <v>5</v>
      </c>
      <c r="D21" s="53">
        <f t="shared" ref="D21" si="3">+D22+D23+D24+D25+D26</f>
        <v>10705.900000000001</v>
      </c>
      <c r="E21" s="53">
        <f t="shared" ref="E21:I21" si="4">+E22+E23+E24+E25+E26</f>
        <v>8724.3000000000011</v>
      </c>
      <c r="F21" s="53">
        <f t="shared" si="4"/>
        <v>8746.8000000000011</v>
      </c>
      <c r="G21" s="53">
        <f t="shared" si="4"/>
        <v>8746.8000000000011</v>
      </c>
      <c r="H21" s="53">
        <f t="shared" si="4"/>
        <v>8746.8000000000011</v>
      </c>
      <c r="I21" s="53">
        <f t="shared" si="4"/>
        <v>45670.600000000006</v>
      </c>
    </row>
    <row r="22" spans="1:9" ht="15.75" x14ac:dyDescent="0.25">
      <c r="A22" s="132"/>
      <c r="B22" s="122"/>
      <c r="C22" s="11" t="s">
        <v>10</v>
      </c>
      <c r="D22" s="2">
        <f t="shared" ref="D22:D26" si="5">D28+D34+D40+D46+D52+D58</f>
        <v>10071.6</v>
      </c>
      <c r="E22" s="2">
        <f t="shared" ref="E22:H26" si="6">E28+E34+E40+E46+E52+E58</f>
        <v>8491.7000000000007</v>
      </c>
      <c r="F22" s="2">
        <f t="shared" si="6"/>
        <v>8491.7000000000007</v>
      </c>
      <c r="G22" s="2">
        <f t="shared" si="6"/>
        <v>8491.7000000000007</v>
      </c>
      <c r="H22" s="2">
        <f t="shared" si="6"/>
        <v>8491.7000000000007</v>
      </c>
      <c r="I22" s="2">
        <f t="shared" ref="I22:I62" si="7">+D22+E22+F22+G22+H22</f>
        <v>44038.400000000009</v>
      </c>
    </row>
    <row r="23" spans="1:9" ht="15.75" x14ac:dyDescent="0.25">
      <c r="A23" s="132"/>
      <c r="B23" s="122"/>
      <c r="C23" s="11" t="s">
        <v>18</v>
      </c>
      <c r="D23" s="2">
        <f t="shared" si="5"/>
        <v>423.5</v>
      </c>
      <c r="E23" s="2">
        <f t="shared" si="6"/>
        <v>0</v>
      </c>
      <c r="F23" s="2">
        <f t="shared" si="6"/>
        <v>0</v>
      </c>
      <c r="G23" s="2">
        <f t="shared" si="6"/>
        <v>0</v>
      </c>
      <c r="H23" s="2">
        <f t="shared" si="6"/>
        <v>0</v>
      </c>
      <c r="I23" s="2">
        <f t="shared" si="7"/>
        <v>423.5</v>
      </c>
    </row>
    <row r="24" spans="1:9" ht="15.75" x14ac:dyDescent="0.25">
      <c r="A24" s="132"/>
      <c r="B24" s="122"/>
      <c r="C24" s="11" t="s">
        <v>11</v>
      </c>
      <c r="D24" s="2">
        <f t="shared" si="5"/>
        <v>0.7</v>
      </c>
      <c r="E24" s="2">
        <f t="shared" si="6"/>
        <v>0.7</v>
      </c>
      <c r="F24" s="2">
        <f t="shared" si="6"/>
        <v>0.7</v>
      </c>
      <c r="G24" s="2">
        <f t="shared" si="6"/>
        <v>0.7</v>
      </c>
      <c r="H24" s="2">
        <f t="shared" si="6"/>
        <v>0.7</v>
      </c>
      <c r="I24" s="2">
        <f t="shared" si="7"/>
        <v>3.5</v>
      </c>
    </row>
    <row r="25" spans="1:9" ht="15.75" x14ac:dyDescent="0.25">
      <c r="A25" s="132"/>
      <c r="B25" s="122"/>
      <c r="C25" s="11" t="s">
        <v>12</v>
      </c>
      <c r="D25" s="2">
        <f t="shared" si="5"/>
        <v>210.1</v>
      </c>
      <c r="E25" s="2">
        <f t="shared" si="6"/>
        <v>231.9</v>
      </c>
      <c r="F25" s="2">
        <f t="shared" si="6"/>
        <v>254.4</v>
      </c>
      <c r="G25" s="2">
        <f t="shared" si="6"/>
        <v>254.4</v>
      </c>
      <c r="H25" s="2">
        <f t="shared" si="6"/>
        <v>254.4</v>
      </c>
      <c r="I25" s="2">
        <f t="shared" si="7"/>
        <v>1205.2</v>
      </c>
    </row>
    <row r="26" spans="1:9" ht="15.75" x14ac:dyDescent="0.25">
      <c r="A26" s="132"/>
      <c r="B26" s="122"/>
      <c r="C26" s="11" t="s">
        <v>13</v>
      </c>
      <c r="D26" s="2">
        <f t="shared" si="5"/>
        <v>0</v>
      </c>
      <c r="E26" s="2">
        <f t="shared" si="6"/>
        <v>0</v>
      </c>
      <c r="F26" s="2">
        <f t="shared" si="6"/>
        <v>0</v>
      </c>
      <c r="G26" s="2">
        <f t="shared" si="6"/>
        <v>0</v>
      </c>
      <c r="H26" s="2">
        <f t="shared" si="6"/>
        <v>0</v>
      </c>
      <c r="I26" s="2">
        <f>+D26+E26+F26+G26+H26</f>
        <v>0</v>
      </c>
    </row>
    <row r="27" spans="1:9" ht="15.75" x14ac:dyDescent="0.25">
      <c r="A27" s="120" t="s">
        <v>34</v>
      </c>
      <c r="B27" s="121" t="s">
        <v>19</v>
      </c>
      <c r="C27" s="10" t="s">
        <v>5</v>
      </c>
      <c r="D27" s="53">
        <f>D28+D29+D30+D31+D32</f>
        <v>6738.1</v>
      </c>
      <c r="E27" s="53">
        <f>+E28+E29+E30+E31+E32</f>
        <v>5021.2</v>
      </c>
      <c r="F27" s="53">
        <f>+F28+F29+F30+F31+F32</f>
        <v>5043.7</v>
      </c>
      <c r="G27" s="53">
        <f>+G28+G29+G30+G31+G32</f>
        <v>5043.7</v>
      </c>
      <c r="H27" s="53">
        <f>+H28+H29+H30+H31+H32</f>
        <v>5043.7</v>
      </c>
      <c r="I27" s="53">
        <f>+I28+I29+I30+I31+I32</f>
        <v>4007.7</v>
      </c>
    </row>
    <row r="28" spans="1:9" ht="15.75" x14ac:dyDescent="0.25">
      <c r="A28" s="120"/>
      <c r="B28" s="122"/>
      <c r="C28" s="11" t="s">
        <v>10</v>
      </c>
      <c r="D28" s="5">
        <v>6404.3</v>
      </c>
      <c r="E28" s="5">
        <v>4788.6000000000004</v>
      </c>
      <c r="F28" s="5">
        <v>4788.6000000000004</v>
      </c>
      <c r="G28" s="5">
        <v>4788.6000000000004</v>
      </c>
      <c r="H28" s="5">
        <v>4788.6000000000004</v>
      </c>
      <c r="I28" s="2">
        <v>2676</v>
      </c>
    </row>
    <row r="29" spans="1:9" ht="15.75" x14ac:dyDescent="0.25">
      <c r="A29" s="120"/>
      <c r="B29" s="122"/>
      <c r="C29" s="11" t="s">
        <v>18</v>
      </c>
      <c r="D29" s="2">
        <v>123</v>
      </c>
      <c r="E29" s="2">
        <v>0</v>
      </c>
      <c r="F29" s="2">
        <v>0</v>
      </c>
      <c r="G29" s="2">
        <v>0</v>
      </c>
      <c r="H29" s="2">
        <v>0</v>
      </c>
      <c r="I29" s="2">
        <f t="shared" si="7"/>
        <v>123</v>
      </c>
    </row>
    <row r="30" spans="1:9" ht="15.75" x14ac:dyDescent="0.25">
      <c r="A30" s="120"/>
      <c r="B30" s="122"/>
      <c r="C30" s="11" t="s">
        <v>11</v>
      </c>
      <c r="D30" s="2">
        <v>0.7</v>
      </c>
      <c r="E30" s="2">
        <v>0.7</v>
      </c>
      <c r="F30" s="2">
        <v>0.7</v>
      </c>
      <c r="G30" s="2">
        <v>0.7</v>
      </c>
      <c r="H30" s="2">
        <v>0.7</v>
      </c>
      <c r="I30" s="2">
        <f t="shared" si="7"/>
        <v>3.5</v>
      </c>
    </row>
    <row r="31" spans="1:9" ht="15.75" x14ac:dyDescent="0.25">
      <c r="A31" s="120"/>
      <c r="B31" s="122"/>
      <c r="C31" s="11" t="s">
        <v>12</v>
      </c>
      <c r="D31" s="2">
        <v>210.1</v>
      </c>
      <c r="E31" s="2">
        <v>231.9</v>
      </c>
      <c r="F31" s="2">
        <v>254.4</v>
      </c>
      <c r="G31" s="2">
        <v>254.4</v>
      </c>
      <c r="H31" s="2">
        <v>254.4</v>
      </c>
      <c r="I31" s="2">
        <f t="shared" si="7"/>
        <v>1205.2</v>
      </c>
    </row>
    <row r="32" spans="1:9" ht="15.75" x14ac:dyDescent="0.25">
      <c r="A32" s="120"/>
      <c r="B32" s="123"/>
      <c r="C32" s="11" t="s">
        <v>13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</row>
    <row r="33" spans="1:9" ht="15.75" x14ac:dyDescent="0.25">
      <c r="A33" s="120" t="s">
        <v>35</v>
      </c>
      <c r="B33" s="121" t="s">
        <v>19</v>
      </c>
      <c r="C33" s="10" t="s">
        <v>5</v>
      </c>
      <c r="D33" s="53">
        <f t="shared" ref="D33" si="8">+D34+D35+D36+D38+D37</f>
        <v>0.5</v>
      </c>
      <c r="E33" s="53">
        <f t="shared" ref="E33:I33" si="9">+E34+E35+E36+E38+E37</f>
        <v>2</v>
      </c>
      <c r="F33" s="53">
        <f t="shared" si="9"/>
        <v>2</v>
      </c>
      <c r="G33" s="53">
        <f t="shared" si="9"/>
        <v>2</v>
      </c>
      <c r="H33" s="53">
        <f t="shared" si="9"/>
        <v>2</v>
      </c>
      <c r="I33" s="53">
        <f t="shared" si="9"/>
        <v>8.5</v>
      </c>
    </row>
    <row r="34" spans="1:9" ht="15.75" x14ac:dyDescent="0.25">
      <c r="A34" s="120"/>
      <c r="B34" s="122"/>
      <c r="C34" s="11" t="s">
        <v>10</v>
      </c>
      <c r="D34" s="5">
        <v>0.5</v>
      </c>
      <c r="E34" s="5">
        <v>2</v>
      </c>
      <c r="F34" s="5">
        <v>2</v>
      </c>
      <c r="G34" s="5">
        <v>2</v>
      </c>
      <c r="H34" s="5">
        <v>2</v>
      </c>
      <c r="I34" s="2">
        <f t="shared" si="7"/>
        <v>8.5</v>
      </c>
    </row>
    <row r="35" spans="1:9" ht="15.75" x14ac:dyDescent="0.25">
      <c r="A35" s="120"/>
      <c r="B35" s="122"/>
      <c r="C35" s="11" t="s">
        <v>18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2">
        <f t="shared" si="7"/>
        <v>0</v>
      </c>
    </row>
    <row r="36" spans="1:9" ht="15.75" x14ac:dyDescent="0.25">
      <c r="A36" s="120"/>
      <c r="B36" s="122"/>
      <c r="C36" s="11" t="s">
        <v>11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2">
        <f t="shared" si="7"/>
        <v>0</v>
      </c>
    </row>
    <row r="37" spans="1:9" ht="15.75" x14ac:dyDescent="0.25">
      <c r="A37" s="120"/>
      <c r="B37" s="122"/>
      <c r="C37" s="11" t="s">
        <v>12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</row>
    <row r="38" spans="1:9" ht="15.75" x14ac:dyDescent="0.25">
      <c r="A38" s="120"/>
      <c r="B38" s="123"/>
      <c r="C38" s="11" t="s">
        <v>13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2">
        <f t="shared" si="7"/>
        <v>0</v>
      </c>
    </row>
    <row r="39" spans="1:9" ht="15.75" x14ac:dyDescent="0.25">
      <c r="A39" s="120" t="s">
        <v>36</v>
      </c>
      <c r="B39" s="121" t="s">
        <v>19</v>
      </c>
      <c r="C39" s="10" t="s">
        <v>5</v>
      </c>
      <c r="D39" s="53">
        <f t="shared" ref="D39" si="10">+D43+D40+D41+D42+D44</f>
        <v>373.7</v>
      </c>
      <c r="E39" s="53">
        <f t="shared" ref="E39:I39" si="11">+E43+E40+E41+E42+E44</f>
        <v>383</v>
      </c>
      <c r="F39" s="53">
        <f t="shared" si="11"/>
        <v>383</v>
      </c>
      <c r="G39" s="53">
        <f t="shared" si="11"/>
        <v>383</v>
      </c>
      <c r="H39" s="53">
        <f t="shared" si="11"/>
        <v>383</v>
      </c>
      <c r="I39" s="53">
        <f t="shared" si="11"/>
        <v>1905.7</v>
      </c>
    </row>
    <row r="40" spans="1:9" ht="15.75" x14ac:dyDescent="0.25">
      <c r="A40" s="120"/>
      <c r="B40" s="122"/>
      <c r="C40" s="11" t="s">
        <v>10</v>
      </c>
      <c r="D40" s="5">
        <v>373.7</v>
      </c>
      <c r="E40" s="5">
        <v>383</v>
      </c>
      <c r="F40" s="5">
        <v>383</v>
      </c>
      <c r="G40" s="5">
        <v>383</v>
      </c>
      <c r="H40" s="5">
        <v>383</v>
      </c>
      <c r="I40" s="2">
        <f t="shared" si="7"/>
        <v>1905.7</v>
      </c>
    </row>
    <row r="41" spans="1:9" ht="15.75" x14ac:dyDescent="0.25">
      <c r="A41" s="120"/>
      <c r="B41" s="122"/>
      <c r="C41" s="11" t="s">
        <v>18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2">
        <f t="shared" si="7"/>
        <v>0</v>
      </c>
    </row>
    <row r="42" spans="1:9" ht="15.75" x14ac:dyDescent="0.25">
      <c r="A42" s="120"/>
      <c r="B42" s="122"/>
      <c r="C42" s="11" t="s">
        <v>11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2">
        <f t="shared" si="7"/>
        <v>0</v>
      </c>
    </row>
    <row r="43" spans="1:9" ht="15.75" x14ac:dyDescent="0.25">
      <c r="A43" s="120"/>
      <c r="B43" s="122"/>
      <c r="C43" s="11" t="s">
        <v>12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</row>
    <row r="44" spans="1:9" ht="15.75" x14ac:dyDescent="0.25">
      <c r="A44" s="120"/>
      <c r="B44" s="123"/>
      <c r="C44" s="11" t="s">
        <v>13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2">
        <f t="shared" si="7"/>
        <v>0</v>
      </c>
    </row>
    <row r="45" spans="1:9" ht="15.75" x14ac:dyDescent="0.25">
      <c r="A45" s="120" t="s">
        <v>37</v>
      </c>
      <c r="B45" s="121" t="s">
        <v>19</v>
      </c>
      <c r="C45" s="11" t="s">
        <v>5</v>
      </c>
      <c r="D45" s="53">
        <f t="shared" ref="D45" si="12">D46+D47+D48+D49+D50</f>
        <v>0</v>
      </c>
      <c r="E45" s="53">
        <f t="shared" ref="E45:I45" si="13">E46+E47+E48+E49+E50</f>
        <v>5</v>
      </c>
      <c r="F45" s="53">
        <f t="shared" si="13"/>
        <v>5</v>
      </c>
      <c r="G45" s="53">
        <f t="shared" si="13"/>
        <v>5</v>
      </c>
      <c r="H45" s="53">
        <f t="shared" si="13"/>
        <v>5</v>
      </c>
      <c r="I45" s="53">
        <f t="shared" si="13"/>
        <v>20</v>
      </c>
    </row>
    <row r="46" spans="1:9" ht="15.75" x14ac:dyDescent="0.25">
      <c r="A46" s="120"/>
      <c r="B46" s="133"/>
      <c r="C46" s="11" t="s">
        <v>10</v>
      </c>
      <c r="D46" s="5">
        <v>0</v>
      </c>
      <c r="E46" s="5">
        <v>5</v>
      </c>
      <c r="F46" s="5">
        <v>5</v>
      </c>
      <c r="G46" s="5">
        <v>5</v>
      </c>
      <c r="H46" s="5">
        <v>5</v>
      </c>
      <c r="I46" s="2">
        <f>D46+E46+F46+G46+H46</f>
        <v>20</v>
      </c>
    </row>
    <row r="47" spans="1:9" ht="15.75" x14ac:dyDescent="0.25">
      <c r="A47" s="120"/>
      <c r="B47" s="133"/>
      <c r="C47" s="11" t="s">
        <v>18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2">
        <f>D47+E47+F47+G47+H47</f>
        <v>0</v>
      </c>
    </row>
    <row r="48" spans="1:9" ht="15.75" x14ac:dyDescent="0.25">
      <c r="A48" s="120"/>
      <c r="B48" s="133"/>
      <c r="C48" s="11" t="s">
        <v>11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2">
        <f>D48+E48+F48+G48+H48</f>
        <v>0</v>
      </c>
    </row>
    <row r="49" spans="1:9" ht="15.75" x14ac:dyDescent="0.25">
      <c r="A49" s="120"/>
      <c r="B49" s="133"/>
      <c r="C49" s="11" t="s">
        <v>12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2">
        <f>D49+E49+F49+G49+H49</f>
        <v>0</v>
      </c>
    </row>
    <row r="50" spans="1:9" ht="15.75" x14ac:dyDescent="0.25">
      <c r="A50" s="120"/>
      <c r="B50" s="134"/>
      <c r="C50" s="11" t="s">
        <v>13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2">
        <f>D50+E50+F50+G50+H50</f>
        <v>0</v>
      </c>
    </row>
    <row r="51" spans="1:9" ht="15.75" x14ac:dyDescent="0.25">
      <c r="A51" s="120" t="s">
        <v>38</v>
      </c>
      <c r="B51" s="121" t="s">
        <v>19</v>
      </c>
      <c r="C51" s="10" t="s">
        <v>5</v>
      </c>
      <c r="D51" s="53">
        <f>D52+D53+D54+D55+D56</f>
        <v>0</v>
      </c>
      <c r="E51" s="53">
        <f>E52+E53+E54+E55+E56</f>
        <v>20</v>
      </c>
      <c r="F51" s="53">
        <f>F52+F53+F54+F55+F56</f>
        <v>20</v>
      </c>
      <c r="G51" s="53">
        <f>G52+G53+G54+G55+G56</f>
        <v>20</v>
      </c>
      <c r="H51" s="53">
        <f>H52+H53+H54+H55+H56</f>
        <v>20</v>
      </c>
      <c r="I51" s="53">
        <f>+I52+I53+I54+I56+I55</f>
        <v>380.5</v>
      </c>
    </row>
    <row r="52" spans="1:9" ht="15.75" x14ac:dyDescent="0.25">
      <c r="A52" s="120"/>
      <c r="B52" s="122"/>
      <c r="C52" s="11" t="s">
        <v>10</v>
      </c>
      <c r="D52" s="5">
        <v>0</v>
      </c>
      <c r="E52" s="5">
        <v>20</v>
      </c>
      <c r="F52" s="5">
        <v>20</v>
      </c>
      <c r="G52" s="5">
        <v>20</v>
      </c>
      <c r="H52" s="5">
        <v>20</v>
      </c>
      <c r="I52" s="2">
        <f t="shared" si="7"/>
        <v>80</v>
      </c>
    </row>
    <row r="53" spans="1:9" ht="15.75" x14ac:dyDescent="0.25">
      <c r="A53" s="120"/>
      <c r="B53" s="122"/>
      <c r="C53" s="11" t="s">
        <v>18</v>
      </c>
      <c r="D53" s="5">
        <v>0</v>
      </c>
      <c r="E53" s="5">
        <f>E59+E65</f>
        <v>0</v>
      </c>
      <c r="F53" s="5">
        <f>F59+F65</f>
        <v>0</v>
      </c>
      <c r="G53" s="5">
        <f>G59+G65</f>
        <v>0</v>
      </c>
      <c r="H53" s="5">
        <f>H59+H65</f>
        <v>0</v>
      </c>
      <c r="I53" s="5">
        <f>I59+I65</f>
        <v>300.5</v>
      </c>
    </row>
    <row r="54" spans="1:9" ht="15.75" x14ac:dyDescent="0.25">
      <c r="A54" s="120"/>
      <c r="B54" s="122"/>
      <c r="C54" s="11" t="s">
        <v>11</v>
      </c>
      <c r="D54" s="5">
        <f>+D60+D66</f>
        <v>0</v>
      </c>
      <c r="E54" s="5">
        <f>+E60+E66</f>
        <v>0</v>
      </c>
      <c r="F54" s="5">
        <f>+F60+F66</f>
        <v>0</v>
      </c>
      <c r="G54" s="5">
        <f>+G60+G66</f>
        <v>0</v>
      </c>
      <c r="H54" s="5">
        <f>+H60+H66</f>
        <v>0</v>
      </c>
      <c r="I54" s="2">
        <f t="shared" si="7"/>
        <v>0</v>
      </c>
    </row>
    <row r="55" spans="1:9" ht="15.75" x14ac:dyDescent="0.25">
      <c r="A55" s="120"/>
      <c r="B55" s="122"/>
      <c r="C55" s="11" t="s">
        <v>12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</row>
    <row r="56" spans="1:9" ht="15.75" x14ac:dyDescent="0.25">
      <c r="A56" s="120"/>
      <c r="B56" s="123"/>
      <c r="C56" s="11" t="s">
        <v>13</v>
      </c>
      <c r="D56" s="5">
        <f>+D62+D68</f>
        <v>0</v>
      </c>
      <c r="E56" s="5">
        <f>+E62+E68</f>
        <v>0</v>
      </c>
      <c r="F56" s="5">
        <f>+F62+F68</f>
        <v>0</v>
      </c>
      <c r="G56" s="5">
        <f>+G62+G68</f>
        <v>0</v>
      </c>
      <c r="H56" s="5">
        <f>+H62+H68</f>
        <v>0</v>
      </c>
      <c r="I56" s="2">
        <f t="shared" si="7"/>
        <v>0</v>
      </c>
    </row>
    <row r="57" spans="1:9" ht="15.75" x14ac:dyDescent="0.25">
      <c r="A57" s="132" t="s">
        <v>39</v>
      </c>
      <c r="B57" s="121" t="s">
        <v>19</v>
      </c>
      <c r="C57" s="10" t="s">
        <v>5</v>
      </c>
      <c r="D57" s="53">
        <f t="shared" ref="D57" si="14">D58+D59+D60+D61+D62</f>
        <v>3593.6</v>
      </c>
      <c r="E57" s="53">
        <f t="shared" ref="E57:I57" si="15">E58+E59+E60+E61+E62</f>
        <v>3293.1</v>
      </c>
      <c r="F57" s="53">
        <f t="shared" si="15"/>
        <v>3293.1</v>
      </c>
      <c r="G57" s="53">
        <f t="shared" si="15"/>
        <v>3293.1</v>
      </c>
      <c r="H57" s="53">
        <f t="shared" si="15"/>
        <v>3293.1</v>
      </c>
      <c r="I57" s="53">
        <f t="shared" si="15"/>
        <v>16766</v>
      </c>
    </row>
    <row r="58" spans="1:9" ht="15.75" x14ac:dyDescent="0.25">
      <c r="A58" s="132"/>
      <c r="B58" s="122"/>
      <c r="C58" s="11" t="s">
        <v>10</v>
      </c>
      <c r="D58" s="5">
        <v>3293.1</v>
      </c>
      <c r="E58" s="5">
        <v>3293.1</v>
      </c>
      <c r="F58" s="5">
        <v>3293.1</v>
      </c>
      <c r="G58" s="5">
        <v>3293.1</v>
      </c>
      <c r="H58" s="5">
        <v>3293.1</v>
      </c>
      <c r="I58" s="2">
        <f t="shared" si="7"/>
        <v>16465.5</v>
      </c>
    </row>
    <row r="59" spans="1:9" ht="15.75" x14ac:dyDescent="0.25">
      <c r="A59" s="132"/>
      <c r="B59" s="122"/>
      <c r="C59" s="11" t="s">
        <v>18</v>
      </c>
      <c r="D59" s="5">
        <v>300.5</v>
      </c>
      <c r="E59" s="5">
        <v>0</v>
      </c>
      <c r="F59" s="5">
        <v>0</v>
      </c>
      <c r="G59" s="5">
        <v>0</v>
      </c>
      <c r="H59" s="5">
        <v>0</v>
      </c>
      <c r="I59" s="2">
        <f t="shared" si="7"/>
        <v>300.5</v>
      </c>
    </row>
    <row r="60" spans="1:9" ht="15.75" x14ac:dyDescent="0.25">
      <c r="A60" s="132"/>
      <c r="B60" s="122"/>
      <c r="C60" s="11" t="s">
        <v>11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2">
        <f t="shared" si="7"/>
        <v>0</v>
      </c>
    </row>
    <row r="61" spans="1:9" ht="15.75" x14ac:dyDescent="0.25">
      <c r="A61" s="132"/>
      <c r="B61" s="122"/>
      <c r="C61" s="11" t="s">
        <v>12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2">
        <v>0</v>
      </c>
    </row>
    <row r="62" spans="1:9" ht="30.75" customHeight="1" x14ac:dyDescent="0.25">
      <c r="A62" s="132"/>
      <c r="B62" s="123"/>
      <c r="C62" s="11" t="s">
        <v>13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2">
        <f t="shared" si="7"/>
        <v>0</v>
      </c>
    </row>
    <row r="63" spans="1:9" ht="15.75" x14ac:dyDescent="0.25">
      <c r="A63" s="135" t="s">
        <v>70</v>
      </c>
      <c r="B63" s="121" t="s">
        <v>19</v>
      </c>
      <c r="C63" s="10" t="s">
        <v>5</v>
      </c>
      <c r="D63" s="53">
        <f>D64+D65+D66+D67+D68</f>
        <v>10.6</v>
      </c>
      <c r="E63" s="53">
        <f>+E64+E65+E66+E68+E67</f>
        <v>9.6</v>
      </c>
      <c r="F63" s="53">
        <f>+F64+F65+F66+F68+F67</f>
        <v>9.6</v>
      </c>
      <c r="G63" s="53">
        <f>+G64+G65+G66+G68+G67</f>
        <v>9.6</v>
      </c>
      <c r="H63" s="53">
        <f>+H64+H65+H66+H68+H67</f>
        <v>9.6</v>
      </c>
      <c r="I63" s="53">
        <f>+I64+I65+I66+I68+I67</f>
        <v>49</v>
      </c>
    </row>
    <row r="64" spans="1:9" ht="15.75" x14ac:dyDescent="0.25">
      <c r="A64" s="135"/>
      <c r="B64" s="122"/>
      <c r="C64" s="11" t="s">
        <v>10</v>
      </c>
      <c r="D64" s="2">
        <f t="shared" ref="D64" si="16">D70</f>
        <v>10.6</v>
      </c>
      <c r="E64" s="2">
        <f t="shared" ref="E64:H68" si="17">E70</f>
        <v>9.6</v>
      </c>
      <c r="F64" s="2">
        <f t="shared" si="17"/>
        <v>9.6</v>
      </c>
      <c r="G64" s="2">
        <f t="shared" si="17"/>
        <v>9.6</v>
      </c>
      <c r="H64" s="2">
        <f t="shared" si="17"/>
        <v>9.6</v>
      </c>
      <c r="I64" s="2">
        <f>D64+E64+F64+G64+H64</f>
        <v>49</v>
      </c>
    </row>
    <row r="65" spans="1:9" ht="15.75" x14ac:dyDescent="0.25">
      <c r="A65" s="135"/>
      <c r="B65" s="122"/>
      <c r="C65" s="11" t="s">
        <v>18</v>
      </c>
      <c r="D65" s="2">
        <f>D71</f>
        <v>0</v>
      </c>
      <c r="E65" s="2">
        <f t="shared" si="17"/>
        <v>0</v>
      </c>
      <c r="F65" s="2">
        <f t="shared" si="17"/>
        <v>0</v>
      </c>
      <c r="G65" s="2">
        <f t="shared" si="17"/>
        <v>0</v>
      </c>
      <c r="H65" s="2">
        <f t="shared" si="17"/>
        <v>0</v>
      </c>
      <c r="I65" s="2">
        <f>D65+E65+F65+G65+H65</f>
        <v>0</v>
      </c>
    </row>
    <row r="66" spans="1:9" ht="15.75" x14ac:dyDescent="0.25">
      <c r="A66" s="135"/>
      <c r="B66" s="122"/>
      <c r="C66" s="11" t="s">
        <v>11</v>
      </c>
      <c r="D66" s="2">
        <f>D72</f>
        <v>0</v>
      </c>
      <c r="E66" s="2">
        <f t="shared" si="17"/>
        <v>0</v>
      </c>
      <c r="F66" s="2">
        <f t="shared" si="17"/>
        <v>0</v>
      </c>
      <c r="G66" s="2">
        <f t="shared" si="17"/>
        <v>0</v>
      </c>
      <c r="H66" s="2">
        <f t="shared" si="17"/>
        <v>0</v>
      </c>
      <c r="I66" s="2">
        <f>D66+E66+F66+G66+H66</f>
        <v>0</v>
      </c>
    </row>
    <row r="67" spans="1:9" ht="15.75" x14ac:dyDescent="0.25">
      <c r="A67" s="135"/>
      <c r="B67" s="122"/>
      <c r="C67" s="11" t="s">
        <v>12</v>
      </c>
      <c r="D67" s="2">
        <f>D73</f>
        <v>0</v>
      </c>
      <c r="E67" s="2">
        <f t="shared" si="17"/>
        <v>0</v>
      </c>
      <c r="F67" s="2">
        <f t="shared" si="17"/>
        <v>0</v>
      </c>
      <c r="G67" s="2">
        <f t="shared" si="17"/>
        <v>0</v>
      </c>
      <c r="H67" s="2">
        <f t="shared" si="17"/>
        <v>0</v>
      </c>
      <c r="I67" s="2">
        <f>D67+E67+F67+G67+H67</f>
        <v>0</v>
      </c>
    </row>
    <row r="68" spans="1:9" ht="15.75" x14ac:dyDescent="0.25">
      <c r="A68" s="135"/>
      <c r="B68" s="123"/>
      <c r="C68" s="11" t="s">
        <v>13</v>
      </c>
      <c r="D68" s="2">
        <f>D74</f>
        <v>0</v>
      </c>
      <c r="E68" s="2">
        <f t="shared" si="17"/>
        <v>0</v>
      </c>
      <c r="F68" s="2">
        <f t="shared" si="17"/>
        <v>0</v>
      </c>
      <c r="G68" s="2">
        <f t="shared" si="17"/>
        <v>0</v>
      </c>
      <c r="H68" s="2">
        <f t="shared" si="17"/>
        <v>0</v>
      </c>
      <c r="I68" s="2">
        <f>D68+E68+F68+G68+H68</f>
        <v>0</v>
      </c>
    </row>
    <row r="69" spans="1:9" ht="15.75" x14ac:dyDescent="0.25">
      <c r="A69" s="132" t="s">
        <v>40</v>
      </c>
      <c r="B69" s="121" t="s">
        <v>19</v>
      </c>
      <c r="C69" s="10" t="s">
        <v>5</v>
      </c>
      <c r="D69" s="53">
        <f t="shared" ref="D69" si="18">+D70+D71+D72+D73+D74</f>
        <v>10.6</v>
      </c>
      <c r="E69" s="53">
        <f t="shared" ref="E69:I69" si="19">+E70+E71+E72+E73+E74</f>
        <v>9.6</v>
      </c>
      <c r="F69" s="53">
        <f t="shared" si="19"/>
        <v>9.6</v>
      </c>
      <c r="G69" s="53">
        <f t="shared" si="19"/>
        <v>9.6</v>
      </c>
      <c r="H69" s="53">
        <f t="shared" si="19"/>
        <v>9.6</v>
      </c>
      <c r="I69" s="53">
        <f t="shared" si="19"/>
        <v>49</v>
      </c>
    </row>
    <row r="70" spans="1:9" ht="15.75" x14ac:dyDescent="0.25">
      <c r="A70" s="132"/>
      <c r="B70" s="122"/>
      <c r="C70" s="11" t="s">
        <v>10</v>
      </c>
      <c r="D70" s="2">
        <v>10.6</v>
      </c>
      <c r="E70" s="2">
        <v>9.6</v>
      </c>
      <c r="F70" s="2">
        <v>9.6</v>
      </c>
      <c r="G70" s="2">
        <v>9.6</v>
      </c>
      <c r="H70" s="2">
        <v>9.6</v>
      </c>
      <c r="I70" s="2">
        <f t="shared" ref="I70:I86" si="20">+D70+E70+F70+G70+H70</f>
        <v>49</v>
      </c>
    </row>
    <row r="71" spans="1:9" ht="15.75" x14ac:dyDescent="0.25">
      <c r="A71" s="132"/>
      <c r="B71" s="122"/>
      <c r="C71" s="11" t="s">
        <v>18</v>
      </c>
      <c r="D71" s="6">
        <v>0</v>
      </c>
      <c r="E71" s="2">
        <v>0</v>
      </c>
      <c r="F71" s="2">
        <v>0</v>
      </c>
      <c r="G71" s="2">
        <v>0</v>
      </c>
      <c r="H71" s="2">
        <v>0</v>
      </c>
      <c r="I71" s="2">
        <f t="shared" si="20"/>
        <v>0</v>
      </c>
    </row>
    <row r="72" spans="1:9" ht="15.75" x14ac:dyDescent="0.25">
      <c r="A72" s="132"/>
      <c r="B72" s="122"/>
      <c r="C72" s="11" t="s">
        <v>11</v>
      </c>
      <c r="D72" s="6">
        <v>0</v>
      </c>
      <c r="E72" s="2">
        <v>0</v>
      </c>
      <c r="F72" s="2">
        <v>0</v>
      </c>
      <c r="G72" s="2">
        <v>0</v>
      </c>
      <c r="H72" s="2">
        <v>0</v>
      </c>
      <c r="I72" s="2">
        <f t="shared" si="20"/>
        <v>0</v>
      </c>
    </row>
    <row r="73" spans="1:9" ht="15.75" x14ac:dyDescent="0.25">
      <c r="A73" s="132"/>
      <c r="B73" s="122"/>
      <c r="C73" s="11" t="s">
        <v>12</v>
      </c>
      <c r="D73" s="6">
        <v>0</v>
      </c>
      <c r="E73" s="2">
        <v>0</v>
      </c>
      <c r="F73" s="2">
        <v>0</v>
      </c>
      <c r="G73" s="2">
        <v>0</v>
      </c>
      <c r="H73" s="2">
        <v>0</v>
      </c>
      <c r="I73" s="2">
        <f t="shared" si="20"/>
        <v>0</v>
      </c>
    </row>
    <row r="74" spans="1:9" ht="15.75" x14ac:dyDescent="0.25">
      <c r="A74" s="132"/>
      <c r="B74" s="123"/>
      <c r="C74" s="11" t="s">
        <v>13</v>
      </c>
      <c r="D74" s="6">
        <v>0</v>
      </c>
      <c r="E74" s="2">
        <v>0</v>
      </c>
      <c r="F74" s="2">
        <v>0</v>
      </c>
      <c r="G74" s="2">
        <v>0</v>
      </c>
      <c r="H74" s="2">
        <v>0</v>
      </c>
      <c r="I74" s="2">
        <f t="shared" si="20"/>
        <v>0</v>
      </c>
    </row>
    <row r="75" spans="1:9" ht="15.75" x14ac:dyDescent="0.25">
      <c r="A75" s="135" t="s">
        <v>71</v>
      </c>
      <c r="B75" s="121" t="s">
        <v>19</v>
      </c>
      <c r="C75" s="10" t="s">
        <v>5</v>
      </c>
      <c r="D75" s="53">
        <f t="shared" ref="D75" si="21">D76+D77+D78+D79+D80</f>
        <v>1800.1</v>
      </c>
      <c r="E75" s="53">
        <f t="shared" ref="E75:I75" si="22">E76+E77+E78+E79+E80</f>
        <v>1769.5</v>
      </c>
      <c r="F75" s="53">
        <f t="shared" si="22"/>
        <v>1792.7</v>
      </c>
      <c r="G75" s="53">
        <f t="shared" si="22"/>
        <v>1392.7</v>
      </c>
      <c r="H75" s="53">
        <f t="shared" si="22"/>
        <v>1392.7</v>
      </c>
      <c r="I75" s="53">
        <f t="shared" si="22"/>
        <v>8147.7</v>
      </c>
    </row>
    <row r="76" spans="1:9" ht="15.75" x14ac:dyDescent="0.25">
      <c r="A76" s="135"/>
      <c r="B76" s="122"/>
      <c r="C76" s="11" t="s">
        <v>10</v>
      </c>
      <c r="D76" s="2">
        <f t="shared" ref="D76:D80" si="23">D82+D88+D94</f>
        <v>1400.1</v>
      </c>
      <c r="E76" s="2">
        <f t="shared" ref="E76:H80" si="24">E82+E88+E94</f>
        <v>1369.5</v>
      </c>
      <c r="F76" s="2">
        <f t="shared" si="24"/>
        <v>1392.7</v>
      </c>
      <c r="G76" s="2">
        <f t="shared" si="24"/>
        <v>1392.7</v>
      </c>
      <c r="H76" s="2">
        <f t="shared" si="24"/>
        <v>1392.7</v>
      </c>
      <c r="I76" s="2">
        <f>D76+E76+F76+G76+H76</f>
        <v>6947.7</v>
      </c>
    </row>
    <row r="77" spans="1:9" ht="15.75" x14ac:dyDescent="0.25">
      <c r="A77" s="135"/>
      <c r="B77" s="122"/>
      <c r="C77" s="11" t="s">
        <v>18</v>
      </c>
      <c r="D77" s="2">
        <f t="shared" si="23"/>
        <v>0</v>
      </c>
      <c r="E77" s="2">
        <f t="shared" si="24"/>
        <v>0</v>
      </c>
      <c r="F77" s="2">
        <f t="shared" si="24"/>
        <v>0</v>
      </c>
      <c r="G77" s="2">
        <f t="shared" si="24"/>
        <v>0</v>
      </c>
      <c r="H77" s="2">
        <f t="shared" si="24"/>
        <v>0</v>
      </c>
      <c r="I77" s="2">
        <f>D77+E77+F77+G77+H77</f>
        <v>0</v>
      </c>
    </row>
    <row r="78" spans="1:9" ht="15.75" x14ac:dyDescent="0.25">
      <c r="A78" s="135"/>
      <c r="B78" s="122"/>
      <c r="C78" s="11" t="s">
        <v>11</v>
      </c>
      <c r="D78" s="2">
        <f t="shared" si="23"/>
        <v>400</v>
      </c>
      <c r="E78" s="2">
        <f t="shared" si="24"/>
        <v>400</v>
      </c>
      <c r="F78" s="2">
        <f t="shared" si="24"/>
        <v>400</v>
      </c>
      <c r="G78" s="2">
        <f t="shared" si="24"/>
        <v>0</v>
      </c>
      <c r="H78" s="2">
        <f t="shared" si="24"/>
        <v>0</v>
      </c>
      <c r="I78" s="2">
        <f>D78+E78+F78+G78+H78</f>
        <v>1200</v>
      </c>
    </row>
    <row r="79" spans="1:9" ht="15.75" x14ac:dyDescent="0.25">
      <c r="A79" s="135"/>
      <c r="B79" s="122"/>
      <c r="C79" s="11" t="s">
        <v>12</v>
      </c>
      <c r="D79" s="2">
        <f t="shared" si="23"/>
        <v>0</v>
      </c>
      <c r="E79" s="2">
        <f t="shared" si="24"/>
        <v>0</v>
      </c>
      <c r="F79" s="2">
        <f t="shared" si="24"/>
        <v>0</v>
      </c>
      <c r="G79" s="2">
        <f t="shared" si="24"/>
        <v>0</v>
      </c>
      <c r="H79" s="2">
        <f t="shared" si="24"/>
        <v>0</v>
      </c>
      <c r="I79" s="2">
        <f>D79+E79+F79+G79+H79</f>
        <v>0</v>
      </c>
    </row>
    <row r="80" spans="1:9" ht="15.75" x14ac:dyDescent="0.25">
      <c r="A80" s="135"/>
      <c r="B80" s="123"/>
      <c r="C80" s="11" t="s">
        <v>13</v>
      </c>
      <c r="D80" s="2">
        <f t="shared" si="23"/>
        <v>0</v>
      </c>
      <c r="E80" s="2">
        <f t="shared" si="24"/>
        <v>0</v>
      </c>
      <c r="F80" s="2">
        <f t="shared" si="24"/>
        <v>0</v>
      </c>
      <c r="G80" s="2">
        <f t="shared" si="24"/>
        <v>0</v>
      </c>
      <c r="H80" s="2">
        <f t="shared" si="24"/>
        <v>0</v>
      </c>
      <c r="I80" s="2">
        <f>D80+E80+F80+G80+H80</f>
        <v>0</v>
      </c>
    </row>
    <row r="81" spans="1:9" ht="15.75" x14ac:dyDescent="0.25">
      <c r="A81" s="132" t="s">
        <v>41</v>
      </c>
      <c r="B81" s="121" t="s">
        <v>19</v>
      </c>
      <c r="C81" s="10" t="s">
        <v>5</v>
      </c>
      <c r="D81" s="53">
        <f t="shared" ref="D81" si="25">+D82+D83+D85+D86+D84</f>
        <v>1070.3</v>
      </c>
      <c r="E81" s="53">
        <f t="shared" ref="E81:I81" si="26">+E82+E83+E85+E86+E84</f>
        <v>671.5</v>
      </c>
      <c r="F81" s="53">
        <f t="shared" si="26"/>
        <v>694.7</v>
      </c>
      <c r="G81" s="53">
        <f t="shared" si="26"/>
        <v>694.7</v>
      </c>
      <c r="H81" s="53">
        <f t="shared" si="26"/>
        <v>694.7</v>
      </c>
      <c r="I81" s="53">
        <f t="shared" si="26"/>
        <v>3825.8999999999996</v>
      </c>
    </row>
    <row r="82" spans="1:9" ht="15.75" x14ac:dyDescent="0.25">
      <c r="A82" s="132"/>
      <c r="B82" s="122"/>
      <c r="C82" s="11" t="s">
        <v>10</v>
      </c>
      <c r="D82" s="2">
        <v>1070.3</v>
      </c>
      <c r="E82" s="2">
        <v>671.5</v>
      </c>
      <c r="F82" s="2">
        <v>694.7</v>
      </c>
      <c r="G82" s="2">
        <v>694.7</v>
      </c>
      <c r="H82" s="2">
        <v>694.7</v>
      </c>
      <c r="I82" s="2">
        <f t="shared" si="20"/>
        <v>3825.8999999999996</v>
      </c>
    </row>
    <row r="83" spans="1:9" ht="15.75" x14ac:dyDescent="0.25">
      <c r="A83" s="132"/>
      <c r="B83" s="122"/>
      <c r="C83" s="11" t="s">
        <v>18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f t="shared" si="20"/>
        <v>0</v>
      </c>
    </row>
    <row r="84" spans="1:9" ht="15.75" x14ac:dyDescent="0.25">
      <c r="A84" s="132"/>
      <c r="B84" s="122"/>
      <c r="C84" s="11" t="s">
        <v>11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f t="shared" si="20"/>
        <v>0</v>
      </c>
    </row>
    <row r="85" spans="1:9" ht="15.75" x14ac:dyDescent="0.25">
      <c r="A85" s="132"/>
      <c r="B85" s="122"/>
      <c r="C85" s="11" t="s">
        <v>12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f t="shared" si="20"/>
        <v>0</v>
      </c>
    </row>
    <row r="86" spans="1:9" ht="15.75" x14ac:dyDescent="0.25">
      <c r="A86" s="132"/>
      <c r="B86" s="123"/>
      <c r="C86" s="11" t="s">
        <v>13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f t="shared" si="20"/>
        <v>0</v>
      </c>
    </row>
    <row r="87" spans="1:9" ht="15.75" x14ac:dyDescent="0.25">
      <c r="A87" s="120" t="s">
        <v>47</v>
      </c>
      <c r="B87" s="121" t="s">
        <v>19</v>
      </c>
      <c r="C87" s="10" t="s">
        <v>5</v>
      </c>
      <c r="D87" s="53">
        <f t="shared" ref="D87" si="27">+D88+D89+D91+D92+D90</f>
        <v>414.2</v>
      </c>
      <c r="E87" s="53">
        <f t="shared" ref="E87:I87" si="28">+E88+E89+E91+E92+E90</f>
        <v>953</v>
      </c>
      <c r="F87" s="53">
        <f t="shared" si="28"/>
        <v>953</v>
      </c>
      <c r="G87" s="53">
        <f t="shared" si="28"/>
        <v>553</v>
      </c>
      <c r="H87" s="53">
        <f t="shared" si="28"/>
        <v>553</v>
      </c>
      <c r="I87" s="53">
        <f t="shared" si="28"/>
        <v>3426.2</v>
      </c>
    </row>
    <row r="88" spans="1:9" ht="15.75" x14ac:dyDescent="0.25">
      <c r="A88" s="136"/>
      <c r="B88" s="122"/>
      <c r="C88" s="11" t="s">
        <v>10</v>
      </c>
      <c r="D88" s="2">
        <v>83.5</v>
      </c>
      <c r="E88" s="2">
        <v>553</v>
      </c>
      <c r="F88" s="2">
        <v>553</v>
      </c>
      <c r="G88" s="2">
        <v>553</v>
      </c>
      <c r="H88" s="2">
        <v>553</v>
      </c>
      <c r="I88" s="2">
        <f t="shared" ref="I88:I98" si="29">+D88+E88+F88+G88+H88</f>
        <v>2295.5</v>
      </c>
    </row>
    <row r="89" spans="1:9" ht="15.75" x14ac:dyDescent="0.25">
      <c r="A89" s="136"/>
      <c r="B89" s="122"/>
      <c r="C89" s="11" t="s">
        <v>18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f t="shared" si="29"/>
        <v>0</v>
      </c>
    </row>
    <row r="90" spans="1:9" ht="15.75" x14ac:dyDescent="0.25">
      <c r="A90" s="136"/>
      <c r="B90" s="122"/>
      <c r="C90" s="11" t="s">
        <v>11</v>
      </c>
      <c r="D90" s="2">
        <v>330.7</v>
      </c>
      <c r="E90" s="2">
        <v>400</v>
      </c>
      <c r="F90" s="2">
        <v>400</v>
      </c>
      <c r="G90" s="2">
        <v>0</v>
      </c>
      <c r="H90" s="2">
        <v>0</v>
      </c>
      <c r="I90" s="2">
        <f t="shared" si="29"/>
        <v>1130.7</v>
      </c>
    </row>
    <row r="91" spans="1:9" ht="15.75" x14ac:dyDescent="0.25">
      <c r="A91" s="136"/>
      <c r="B91" s="122"/>
      <c r="C91" s="11" t="s">
        <v>12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f t="shared" si="29"/>
        <v>0</v>
      </c>
    </row>
    <row r="92" spans="1:9" ht="15.75" x14ac:dyDescent="0.25">
      <c r="A92" s="136"/>
      <c r="B92" s="123"/>
      <c r="C92" s="11" t="s">
        <v>13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f t="shared" si="29"/>
        <v>0</v>
      </c>
    </row>
    <row r="93" spans="1:9" ht="15.75" x14ac:dyDescent="0.25">
      <c r="A93" s="120" t="s">
        <v>48</v>
      </c>
      <c r="B93" s="121" t="s">
        <v>19</v>
      </c>
      <c r="C93" s="10" t="s">
        <v>5</v>
      </c>
      <c r="D93" s="53">
        <f t="shared" ref="D93" si="30">+D94+D95+D97+D98+D96</f>
        <v>315.60000000000002</v>
      </c>
      <c r="E93" s="53">
        <f t="shared" ref="E93:I93" si="31">+E94+E95+E97+E98+E96</f>
        <v>145</v>
      </c>
      <c r="F93" s="53">
        <f t="shared" si="31"/>
        <v>145</v>
      </c>
      <c r="G93" s="53">
        <f t="shared" si="31"/>
        <v>145</v>
      </c>
      <c r="H93" s="53">
        <f t="shared" si="31"/>
        <v>145</v>
      </c>
      <c r="I93" s="53">
        <f t="shared" si="31"/>
        <v>895.59999999999991</v>
      </c>
    </row>
    <row r="94" spans="1:9" ht="15.75" x14ac:dyDescent="0.25">
      <c r="A94" s="136"/>
      <c r="B94" s="122"/>
      <c r="C94" s="11" t="s">
        <v>10</v>
      </c>
      <c r="D94" s="2">
        <v>246.3</v>
      </c>
      <c r="E94" s="2">
        <v>145</v>
      </c>
      <c r="F94" s="2">
        <v>145</v>
      </c>
      <c r="G94" s="2">
        <v>145</v>
      </c>
      <c r="H94" s="2">
        <v>145</v>
      </c>
      <c r="I94" s="2">
        <f t="shared" si="29"/>
        <v>826.3</v>
      </c>
    </row>
    <row r="95" spans="1:9" ht="15.75" x14ac:dyDescent="0.25">
      <c r="A95" s="136"/>
      <c r="B95" s="122"/>
      <c r="C95" s="11" t="s">
        <v>18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f t="shared" si="29"/>
        <v>0</v>
      </c>
    </row>
    <row r="96" spans="1:9" ht="15.75" x14ac:dyDescent="0.25">
      <c r="A96" s="136"/>
      <c r="B96" s="122"/>
      <c r="C96" s="11" t="s">
        <v>11</v>
      </c>
      <c r="D96" s="2">
        <v>69.3</v>
      </c>
      <c r="E96" s="2">
        <v>0</v>
      </c>
      <c r="F96" s="2">
        <v>0</v>
      </c>
      <c r="G96" s="2">
        <v>0</v>
      </c>
      <c r="H96" s="2">
        <v>0</v>
      </c>
      <c r="I96" s="2">
        <f t="shared" si="29"/>
        <v>69.3</v>
      </c>
    </row>
    <row r="97" spans="1:9" ht="15.75" x14ac:dyDescent="0.25">
      <c r="A97" s="136"/>
      <c r="B97" s="122"/>
      <c r="C97" s="11" t="s">
        <v>12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f t="shared" si="29"/>
        <v>0</v>
      </c>
    </row>
    <row r="98" spans="1:9" ht="15.75" x14ac:dyDescent="0.25">
      <c r="A98" s="136"/>
      <c r="B98" s="123"/>
      <c r="C98" s="11" t="s">
        <v>13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f t="shared" si="29"/>
        <v>0</v>
      </c>
    </row>
    <row r="99" spans="1:9" ht="15.75" x14ac:dyDescent="0.25">
      <c r="A99" s="137" t="s">
        <v>65</v>
      </c>
      <c r="B99" s="121" t="s">
        <v>19</v>
      </c>
      <c r="C99" s="10" t="s">
        <v>5</v>
      </c>
      <c r="D99" s="53">
        <f t="shared" ref="D99" si="32">D100+D101+D102+D103+D104</f>
        <v>600</v>
      </c>
      <c r="E99" s="53">
        <f t="shared" ref="E99:I99" si="33">E100+E101+E102+E103+E104</f>
        <v>20</v>
      </c>
      <c r="F99" s="53">
        <f t="shared" si="33"/>
        <v>20</v>
      </c>
      <c r="G99" s="53">
        <f t="shared" si="33"/>
        <v>20</v>
      </c>
      <c r="H99" s="53">
        <f t="shared" si="33"/>
        <v>20</v>
      </c>
      <c r="I99" s="53">
        <f t="shared" si="33"/>
        <v>680</v>
      </c>
    </row>
    <row r="100" spans="1:9" ht="15.75" x14ac:dyDescent="0.25">
      <c r="A100" s="138"/>
      <c r="B100" s="122"/>
      <c r="C100" s="11" t="s">
        <v>10</v>
      </c>
      <c r="D100" s="2">
        <f t="shared" ref="D100:D104" si="34">D106+D112</f>
        <v>6</v>
      </c>
      <c r="E100" s="2">
        <f t="shared" ref="E100:H104" si="35">E106+E112</f>
        <v>20</v>
      </c>
      <c r="F100" s="2">
        <f t="shared" si="35"/>
        <v>20</v>
      </c>
      <c r="G100" s="2">
        <f t="shared" si="35"/>
        <v>20</v>
      </c>
      <c r="H100" s="2">
        <f t="shared" si="35"/>
        <v>20</v>
      </c>
      <c r="I100" s="2">
        <f>D100+E100+F100+G100+H100</f>
        <v>86</v>
      </c>
    </row>
    <row r="101" spans="1:9" ht="15.75" x14ac:dyDescent="0.25">
      <c r="A101" s="138"/>
      <c r="B101" s="122"/>
      <c r="C101" s="11" t="s">
        <v>18</v>
      </c>
      <c r="D101" s="2">
        <f t="shared" si="34"/>
        <v>0</v>
      </c>
      <c r="E101" s="2">
        <f t="shared" si="35"/>
        <v>0</v>
      </c>
      <c r="F101" s="2">
        <f t="shared" si="35"/>
        <v>0</v>
      </c>
      <c r="G101" s="2">
        <f t="shared" si="35"/>
        <v>0</v>
      </c>
      <c r="H101" s="2">
        <f t="shared" si="35"/>
        <v>0</v>
      </c>
      <c r="I101" s="2">
        <f>D101+E101+F101+G101+H101</f>
        <v>0</v>
      </c>
    </row>
    <row r="102" spans="1:9" ht="15.75" x14ac:dyDescent="0.25">
      <c r="A102" s="138"/>
      <c r="B102" s="122"/>
      <c r="C102" s="11" t="s">
        <v>11</v>
      </c>
      <c r="D102" s="2">
        <f t="shared" si="34"/>
        <v>594</v>
      </c>
      <c r="E102" s="2">
        <f t="shared" si="35"/>
        <v>0</v>
      </c>
      <c r="F102" s="2">
        <f t="shared" si="35"/>
        <v>0</v>
      </c>
      <c r="G102" s="2">
        <f t="shared" si="35"/>
        <v>0</v>
      </c>
      <c r="H102" s="2">
        <f t="shared" si="35"/>
        <v>0</v>
      </c>
      <c r="I102" s="2">
        <f>D102+E102+F102+G102+H102</f>
        <v>594</v>
      </c>
    </row>
    <row r="103" spans="1:9" ht="15.75" x14ac:dyDescent="0.25">
      <c r="A103" s="138"/>
      <c r="B103" s="122"/>
      <c r="C103" s="11" t="s">
        <v>12</v>
      </c>
      <c r="D103" s="2">
        <f t="shared" si="34"/>
        <v>0</v>
      </c>
      <c r="E103" s="2">
        <f t="shared" si="35"/>
        <v>0</v>
      </c>
      <c r="F103" s="2">
        <f t="shared" si="35"/>
        <v>0</v>
      </c>
      <c r="G103" s="2">
        <f t="shared" si="35"/>
        <v>0</v>
      </c>
      <c r="H103" s="2">
        <f t="shared" si="35"/>
        <v>0</v>
      </c>
      <c r="I103" s="2">
        <f>D103+E103+F103+G103+H103</f>
        <v>0</v>
      </c>
    </row>
    <row r="104" spans="1:9" ht="15.75" x14ac:dyDescent="0.25">
      <c r="A104" s="138"/>
      <c r="B104" s="123"/>
      <c r="C104" s="11" t="s">
        <v>13</v>
      </c>
      <c r="D104" s="2">
        <f t="shared" si="34"/>
        <v>0</v>
      </c>
      <c r="E104" s="2">
        <f t="shared" si="35"/>
        <v>0</v>
      </c>
      <c r="F104" s="2">
        <f t="shared" si="35"/>
        <v>0</v>
      </c>
      <c r="G104" s="2">
        <f t="shared" si="35"/>
        <v>0</v>
      </c>
      <c r="H104" s="2">
        <f t="shared" si="35"/>
        <v>0</v>
      </c>
      <c r="I104" s="2">
        <f>D104+E104+F104+G104+H104</f>
        <v>0</v>
      </c>
    </row>
    <row r="105" spans="1:9" ht="15.75" x14ac:dyDescent="0.25">
      <c r="A105" s="120" t="s">
        <v>49</v>
      </c>
      <c r="B105" s="121" t="s">
        <v>19</v>
      </c>
      <c r="C105" s="10" t="s">
        <v>5</v>
      </c>
      <c r="D105" s="53">
        <f t="shared" ref="D105" si="36">+D106+D107+D109+D110+D108</f>
        <v>0</v>
      </c>
      <c r="E105" s="53">
        <f t="shared" ref="E105:I105" si="37">+E106+E107+E109+E110+E108</f>
        <v>15</v>
      </c>
      <c r="F105" s="53">
        <f t="shared" si="37"/>
        <v>15</v>
      </c>
      <c r="G105" s="53">
        <f t="shared" si="37"/>
        <v>15</v>
      </c>
      <c r="H105" s="53">
        <f t="shared" si="37"/>
        <v>15</v>
      </c>
      <c r="I105" s="53">
        <f t="shared" si="37"/>
        <v>60</v>
      </c>
    </row>
    <row r="106" spans="1:9" ht="15.75" x14ac:dyDescent="0.25">
      <c r="A106" s="136"/>
      <c r="B106" s="122"/>
      <c r="C106" s="11" t="s">
        <v>10</v>
      </c>
      <c r="D106" s="2">
        <v>0</v>
      </c>
      <c r="E106" s="2">
        <v>15</v>
      </c>
      <c r="F106" s="2">
        <v>15</v>
      </c>
      <c r="G106" s="2">
        <v>15</v>
      </c>
      <c r="H106" s="2">
        <v>15</v>
      </c>
      <c r="I106" s="2">
        <f>+D106+E106+F106+G106+H106</f>
        <v>60</v>
      </c>
    </row>
    <row r="107" spans="1:9" ht="15.75" x14ac:dyDescent="0.25">
      <c r="A107" s="136"/>
      <c r="B107" s="122"/>
      <c r="C107" s="11" t="s">
        <v>18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f>+D107+E107+F107+G107+H107</f>
        <v>0</v>
      </c>
    </row>
    <row r="108" spans="1:9" ht="15.75" x14ac:dyDescent="0.25">
      <c r="A108" s="136"/>
      <c r="B108" s="122"/>
      <c r="C108" s="11" t="s">
        <v>11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</row>
    <row r="109" spans="1:9" ht="15.75" x14ac:dyDescent="0.25">
      <c r="A109" s="136"/>
      <c r="B109" s="122"/>
      <c r="C109" s="11" t="s">
        <v>12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f>+D109+E109+F109+G109+H109</f>
        <v>0</v>
      </c>
    </row>
    <row r="110" spans="1:9" ht="15.75" x14ac:dyDescent="0.25">
      <c r="A110" s="136"/>
      <c r="B110" s="123"/>
      <c r="C110" s="11" t="s">
        <v>13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f>+D110+E110+F110+G110+H110</f>
        <v>0</v>
      </c>
    </row>
    <row r="111" spans="1:9" ht="15.75" x14ac:dyDescent="0.25">
      <c r="A111" s="120" t="s">
        <v>50</v>
      </c>
      <c r="B111" s="121" t="s">
        <v>19</v>
      </c>
      <c r="C111" s="10" t="s">
        <v>5</v>
      </c>
      <c r="D111" s="53">
        <f t="shared" ref="D111" si="38">+D112+D113+D115+D116+D114</f>
        <v>600</v>
      </c>
      <c r="E111" s="53">
        <f t="shared" ref="E111:I111" si="39">+E112+E113+E115+E116+E114</f>
        <v>5</v>
      </c>
      <c r="F111" s="53">
        <f t="shared" si="39"/>
        <v>5</v>
      </c>
      <c r="G111" s="53">
        <f t="shared" si="39"/>
        <v>5</v>
      </c>
      <c r="H111" s="53">
        <f t="shared" si="39"/>
        <v>5</v>
      </c>
      <c r="I111" s="53">
        <f t="shared" si="39"/>
        <v>26</v>
      </c>
    </row>
    <row r="112" spans="1:9" ht="15.75" x14ac:dyDescent="0.25">
      <c r="A112" s="136"/>
      <c r="B112" s="122"/>
      <c r="C112" s="11" t="s">
        <v>10</v>
      </c>
      <c r="D112" s="2">
        <v>6</v>
      </c>
      <c r="E112" s="2">
        <v>5</v>
      </c>
      <c r="F112" s="2">
        <v>5</v>
      </c>
      <c r="G112" s="2">
        <v>5</v>
      </c>
      <c r="H112" s="2">
        <v>5</v>
      </c>
      <c r="I112" s="2">
        <f>+D112+E112+F112+G112+H112</f>
        <v>26</v>
      </c>
    </row>
    <row r="113" spans="1:9" ht="15.75" x14ac:dyDescent="0.25">
      <c r="A113" s="136"/>
      <c r="B113" s="122"/>
      <c r="C113" s="11" t="s">
        <v>18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f>+D113+E113+F113+G113+H113</f>
        <v>0</v>
      </c>
    </row>
    <row r="114" spans="1:9" ht="15.75" x14ac:dyDescent="0.25">
      <c r="A114" s="136"/>
      <c r="B114" s="122"/>
      <c r="C114" s="11" t="s">
        <v>11</v>
      </c>
      <c r="D114" s="2">
        <v>594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</row>
    <row r="115" spans="1:9" ht="15.75" x14ac:dyDescent="0.25">
      <c r="A115" s="136"/>
      <c r="B115" s="122"/>
      <c r="C115" s="11" t="s">
        <v>12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f>+D115+E115+F115+G115+H115</f>
        <v>0</v>
      </c>
    </row>
    <row r="116" spans="1:9" ht="15.75" x14ac:dyDescent="0.25">
      <c r="A116" s="136"/>
      <c r="B116" s="123"/>
      <c r="C116" s="11" t="s">
        <v>13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f>+D116+E116+F116+G116+H116</f>
        <v>0</v>
      </c>
    </row>
    <row r="117" spans="1:9" ht="15.75" x14ac:dyDescent="0.25">
      <c r="A117" s="137" t="s">
        <v>66</v>
      </c>
      <c r="B117" s="121" t="s">
        <v>19</v>
      </c>
      <c r="C117" s="10" t="s">
        <v>5</v>
      </c>
      <c r="D117" s="53">
        <f t="shared" ref="D117" si="40">D118+D119+D120+D121+D122</f>
        <v>192.8</v>
      </c>
      <c r="E117" s="53">
        <f t="shared" ref="E117:I117" si="41">E118+E119+E120+E121+E122</f>
        <v>160.5</v>
      </c>
      <c r="F117" s="53">
        <f t="shared" si="41"/>
        <v>160.5</v>
      </c>
      <c r="G117" s="53">
        <f t="shared" si="41"/>
        <v>160.5</v>
      </c>
      <c r="H117" s="53">
        <f t="shared" si="41"/>
        <v>160.5</v>
      </c>
      <c r="I117" s="53">
        <f t="shared" si="41"/>
        <v>834.8</v>
      </c>
    </row>
    <row r="118" spans="1:9" ht="15.75" x14ac:dyDescent="0.25">
      <c r="A118" s="138"/>
      <c r="B118" s="122"/>
      <c r="C118" s="11" t="s">
        <v>10</v>
      </c>
      <c r="D118" s="2">
        <f t="shared" ref="D118:D122" si="42">D124+D130</f>
        <v>192.8</v>
      </c>
      <c r="E118" s="2">
        <f t="shared" ref="E118:H122" si="43">E124+E130</f>
        <v>160.5</v>
      </c>
      <c r="F118" s="2">
        <f t="shared" si="43"/>
        <v>160.5</v>
      </c>
      <c r="G118" s="2">
        <f t="shared" si="43"/>
        <v>160.5</v>
      </c>
      <c r="H118" s="2">
        <f t="shared" si="43"/>
        <v>160.5</v>
      </c>
      <c r="I118" s="2">
        <f>D118+E118+F118+G118+H118</f>
        <v>834.8</v>
      </c>
    </row>
    <row r="119" spans="1:9" ht="15.75" x14ac:dyDescent="0.25">
      <c r="A119" s="138"/>
      <c r="B119" s="122"/>
      <c r="C119" s="11" t="s">
        <v>18</v>
      </c>
      <c r="D119" s="2">
        <f t="shared" si="42"/>
        <v>0</v>
      </c>
      <c r="E119" s="2">
        <f t="shared" si="43"/>
        <v>0</v>
      </c>
      <c r="F119" s="2">
        <f t="shared" si="43"/>
        <v>0</v>
      </c>
      <c r="G119" s="2">
        <f t="shared" si="43"/>
        <v>0</v>
      </c>
      <c r="H119" s="2">
        <f t="shared" si="43"/>
        <v>0</v>
      </c>
      <c r="I119" s="2">
        <f>D119+E119+F119+G119+H119</f>
        <v>0</v>
      </c>
    </row>
    <row r="120" spans="1:9" ht="15.75" x14ac:dyDescent="0.25">
      <c r="A120" s="138"/>
      <c r="B120" s="122"/>
      <c r="C120" s="11" t="s">
        <v>11</v>
      </c>
      <c r="D120" s="2">
        <f t="shared" si="42"/>
        <v>0</v>
      </c>
      <c r="E120" s="2">
        <f t="shared" si="43"/>
        <v>0</v>
      </c>
      <c r="F120" s="2">
        <f t="shared" si="43"/>
        <v>0</v>
      </c>
      <c r="G120" s="2">
        <f t="shared" si="43"/>
        <v>0</v>
      </c>
      <c r="H120" s="2">
        <f t="shared" si="43"/>
        <v>0</v>
      </c>
      <c r="I120" s="2">
        <f>D120+E120+F120+G120+H120</f>
        <v>0</v>
      </c>
    </row>
    <row r="121" spans="1:9" ht="15.75" x14ac:dyDescent="0.25">
      <c r="A121" s="138"/>
      <c r="B121" s="122"/>
      <c r="C121" s="11" t="s">
        <v>12</v>
      </c>
      <c r="D121" s="2">
        <f t="shared" si="42"/>
        <v>0</v>
      </c>
      <c r="E121" s="2">
        <f t="shared" si="43"/>
        <v>0</v>
      </c>
      <c r="F121" s="2">
        <f t="shared" si="43"/>
        <v>0</v>
      </c>
      <c r="G121" s="2">
        <f t="shared" si="43"/>
        <v>0</v>
      </c>
      <c r="H121" s="2">
        <f t="shared" si="43"/>
        <v>0</v>
      </c>
      <c r="I121" s="2">
        <f>D121+E121+F121+G121+H121</f>
        <v>0</v>
      </c>
    </row>
    <row r="122" spans="1:9" ht="15.75" x14ac:dyDescent="0.25">
      <c r="A122" s="138"/>
      <c r="B122" s="123"/>
      <c r="C122" s="11" t="s">
        <v>13</v>
      </c>
      <c r="D122" s="2">
        <f t="shared" si="42"/>
        <v>0</v>
      </c>
      <c r="E122" s="2">
        <f t="shared" si="43"/>
        <v>0</v>
      </c>
      <c r="F122" s="2">
        <f t="shared" si="43"/>
        <v>0</v>
      </c>
      <c r="G122" s="2">
        <f t="shared" si="43"/>
        <v>0</v>
      </c>
      <c r="H122" s="2">
        <f t="shared" si="43"/>
        <v>0</v>
      </c>
      <c r="I122" s="2">
        <f>D122+E122+F122+G122+H122</f>
        <v>0</v>
      </c>
    </row>
    <row r="123" spans="1:9" ht="15.75" x14ac:dyDescent="0.25">
      <c r="A123" s="120" t="s">
        <v>51</v>
      </c>
      <c r="B123" s="121" t="s">
        <v>19</v>
      </c>
      <c r="C123" s="10" t="s">
        <v>5</v>
      </c>
      <c r="D123" s="53">
        <f t="shared" ref="D123" si="44">+D124+D125+D127+D128+D126</f>
        <v>192.8</v>
      </c>
      <c r="E123" s="53">
        <f t="shared" ref="E123:I123" si="45">+E124+E125+E127+E128+E126</f>
        <v>160</v>
      </c>
      <c r="F123" s="53">
        <f t="shared" si="45"/>
        <v>160</v>
      </c>
      <c r="G123" s="53">
        <f t="shared" si="45"/>
        <v>160</v>
      </c>
      <c r="H123" s="53">
        <f t="shared" si="45"/>
        <v>160</v>
      </c>
      <c r="I123" s="53">
        <f t="shared" si="45"/>
        <v>832.8</v>
      </c>
    </row>
    <row r="124" spans="1:9" ht="15.75" x14ac:dyDescent="0.25">
      <c r="A124" s="136"/>
      <c r="B124" s="122"/>
      <c r="C124" s="11" t="s">
        <v>10</v>
      </c>
      <c r="D124" s="2">
        <v>192.8</v>
      </c>
      <c r="E124" s="2">
        <v>160</v>
      </c>
      <c r="F124" s="2">
        <v>160</v>
      </c>
      <c r="G124" s="2">
        <v>160</v>
      </c>
      <c r="H124" s="2">
        <v>160</v>
      </c>
      <c r="I124" s="2">
        <f>+D124+E124+F124+G124+H124</f>
        <v>832.8</v>
      </c>
    </row>
    <row r="125" spans="1:9" ht="15.75" x14ac:dyDescent="0.25">
      <c r="A125" s="136"/>
      <c r="B125" s="122"/>
      <c r="C125" s="11" t="s">
        <v>18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f>+D125+E125+F125+G125+H125</f>
        <v>0</v>
      </c>
    </row>
    <row r="126" spans="1:9" ht="15.75" x14ac:dyDescent="0.25">
      <c r="A126" s="136"/>
      <c r="B126" s="122"/>
      <c r="C126" s="11" t="s">
        <v>11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f>+D126+E126+F126+G126+H126</f>
        <v>0</v>
      </c>
    </row>
    <row r="127" spans="1:9" ht="15.75" x14ac:dyDescent="0.25">
      <c r="A127" s="136"/>
      <c r="B127" s="122"/>
      <c r="C127" s="11" t="s">
        <v>12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f>+D127+E127+F127+G127+H127</f>
        <v>0</v>
      </c>
    </row>
    <row r="128" spans="1:9" ht="15.75" x14ac:dyDescent="0.25">
      <c r="A128" s="136"/>
      <c r="B128" s="123"/>
      <c r="C128" s="11" t="s">
        <v>13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f>+D128+E128+F128+G128+H128</f>
        <v>0</v>
      </c>
    </row>
    <row r="129" spans="1:9" ht="15.75" x14ac:dyDescent="0.25">
      <c r="A129" s="120" t="s">
        <v>52</v>
      </c>
      <c r="B129" s="121" t="s">
        <v>19</v>
      </c>
      <c r="C129" s="10" t="s">
        <v>5</v>
      </c>
      <c r="D129" s="53">
        <f>+D130+D131+D133+D134+D132</f>
        <v>0</v>
      </c>
      <c r="E129" s="53">
        <v>0.5</v>
      </c>
      <c r="F129" s="53">
        <v>0.5</v>
      </c>
      <c r="G129" s="53">
        <v>0.5</v>
      </c>
      <c r="H129" s="53">
        <v>0.5</v>
      </c>
      <c r="I129" s="53">
        <f>+I130+I131+I133+I134+I132</f>
        <v>2</v>
      </c>
    </row>
    <row r="130" spans="1:9" ht="15.75" x14ac:dyDescent="0.25">
      <c r="A130" s="136"/>
      <c r="B130" s="122"/>
      <c r="C130" s="11" t="s">
        <v>10</v>
      </c>
      <c r="D130" s="2">
        <v>0</v>
      </c>
      <c r="E130" s="2">
        <v>0.5</v>
      </c>
      <c r="F130" s="2">
        <v>0.5</v>
      </c>
      <c r="G130" s="2">
        <v>0.5</v>
      </c>
      <c r="H130" s="2">
        <v>0.5</v>
      </c>
      <c r="I130" s="2">
        <f>+D130+E130+F130+G130+H130</f>
        <v>2</v>
      </c>
    </row>
    <row r="131" spans="1:9" ht="15.75" x14ac:dyDescent="0.25">
      <c r="A131" s="136"/>
      <c r="B131" s="122"/>
      <c r="C131" s="11" t="s">
        <v>18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f>+D131+E131+F131+G131+H131</f>
        <v>0</v>
      </c>
    </row>
    <row r="132" spans="1:9" ht="15.75" x14ac:dyDescent="0.25">
      <c r="A132" s="136"/>
      <c r="B132" s="122"/>
      <c r="C132" s="11" t="s">
        <v>11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</row>
    <row r="133" spans="1:9" ht="15.75" x14ac:dyDescent="0.25">
      <c r="A133" s="136"/>
      <c r="B133" s="122"/>
      <c r="C133" s="11" t="s">
        <v>12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f>+D133+E133+F133+G133+H133</f>
        <v>0</v>
      </c>
    </row>
    <row r="134" spans="1:9" ht="15.75" x14ac:dyDescent="0.25">
      <c r="A134" s="136"/>
      <c r="B134" s="123"/>
      <c r="C134" s="11" t="s">
        <v>13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f>+D134+E134+F134+G134+H134</f>
        <v>0</v>
      </c>
    </row>
    <row r="135" spans="1:9" ht="15.75" x14ac:dyDescent="0.25">
      <c r="A135" s="137" t="s">
        <v>53</v>
      </c>
      <c r="B135" s="121" t="s">
        <v>19</v>
      </c>
      <c r="C135" s="10" t="s">
        <v>5</v>
      </c>
      <c r="D135" s="53">
        <f t="shared" ref="D135" si="46">+D136+D137+D139+D140+D138</f>
        <v>5431</v>
      </c>
      <c r="E135" s="53">
        <f t="shared" ref="E135:I135" si="47">+E136+E137+E139+E140+E138</f>
        <v>1690.4</v>
      </c>
      <c r="F135" s="53">
        <f t="shared" si="47"/>
        <v>1533.4</v>
      </c>
      <c r="G135" s="53">
        <f t="shared" si="47"/>
        <v>1533.4</v>
      </c>
      <c r="H135" s="53">
        <f t="shared" si="47"/>
        <v>1533.4</v>
      </c>
      <c r="I135" s="53">
        <f t="shared" si="47"/>
        <v>11721.599999999999</v>
      </c>
    </row>
    <row r="136" spans="1:9" ht="15.75" x14ac:dyDescent="0.25">
      <c r="A136" s="138"/>
      <c r="B136" s="122"/>
      <c r="C136" s="11" t="s">
        <v>10</v>
      </c>
      <c r="D136" s="2">
        <f t="shared" ref="D136:D140" si="48">D142+D148</f>
        <v>5303.6</v>
      </c>
      <c r="E136" s="2">
        <f t="shared" ref="E136:H140" si="49">E142+E148</f>
        <v>1690.4</v>
      </c>
      <c r="F136" s="2">
        <f t="shared" si="49"/>
        <v>1533.4</v>
      </c>
      <c r="G136" s="2">
        <f t="shared" si="49"/>
        <v>1533.4</v>
      </c>
      <c r="H136" s="2">
        <f t="shared" si="49"/>
        <v>1533.4</v>
      </c>
      <c r="I136" s="2">
        <f>D136+E136+F136+G136+H136</f>
        <v>11594.199999999999</v>
      </c>
    </row>
    <row r="137" spans="1:9" ht="15.75" x14ac:dyDescent="0.25">
      <c r="A137" s="138"/>
      <c r="B137" s="122"/>
      <c r="C137" s="11" t="s">
        <v>18</v>
      </c>
      <c r="D137" s="2">
        <f t="shared" si="48"/>
        <v>127.4</v>
      </c>
      <c r="E137" s="2">
        <f t="shared" si="49"/>
        <v>0</v>
      </c>
      <c r="F137" s="2">
        <f t="shared" si="49"/>
        <v>0</v>
      </c>
      <c r="G137" s="2">
        <f t="shared" si="49"/>
        <v>0</v>
      </c>
      <c r="H137" s="2">
        <f t="shared" si="49"/>
        <v>0</v>
      </c>
      <c r="I137" s="2">
        <f>D137+E137+F137+G137+H137</f>
        <v>127.4</v>
      </c>
    </row>
    <row r="138" spans="1:9" ht="15.75" x14ac:dyDescent="0.25">
      <c r="A138" s="138"/>
      <c r="B138" s="122"/>
      <c r="C138" s="11" t="s">
        <v>11</v>
      </c>
      <c r="D138" s="2">
        <f t="shared" si="48"/>
        <v>0</v>
      </c>
      <c r="E138" s="2">
        <f t="shared" si="49"/>
        <v>0</v>
      </c>
      <c r="F138" s="2">
        <f t="shared" si="49"/>
        <v>0</v>
      </c>
      <c r="G138" s="2">
        <f t="shared" si="49"/>
        <v>0</v>
      </c>
      <c r="H138" s="2">
        <f t="shared" si="49"/>
        <v>0</v>
      </c>
      <c r="I138" s="2">
        <f>D138+E138+F138+G138+H138</f>
        <v>0</v>
      </c>
    </row>
    <row r="139" spans="1:9" ht="15.75" x14ac:dyDescent="0.25">
      <c r="A139" s="138"/>
      <c r="B139" s="122"/>
      <c r="C139" s="11" t="s">
        <v>12</v>
      </c>
      <c r="D139" s="2">
        <f t="shared" si="48"/>
        <v>0</v>
      </c>
      <c r="E139" s="2">
        <f t="shared" si="49"/>
        <v>0</v>
      </c>
      <c r="F139" s="2">
        <f t="shared" si="49"/>
        <v>0</v>
      </c>
      <c r="G139" s="2">
        <f t="shared" si="49"/>
        <v>0</v>
      </c>
      <c r="H139" s="2">
        <f t="shared" si="49"/>
        <v>0</v>
      </c>
      <c r="I139" s="2">
        <f>D139+E139+F139+G139+H139</f>
        <v>0</v>
      </c>
    </row>
    <row r="140" spans="1:9" ht="15.75" x14ac:dyDescent="0.25">
      <c r="A140" s="138"/>
      <c r="B140" s="123"/>
      <c r="C140" s="11" t="s">
        <v>13</v>
      </c>
      <c r="D140" s="2">
        <f t="shared" si="48"/>
        <v>0</v>
      </c>
      <c r="E140" s="2">
        <f t="shared" si="49"/>
        <v>0</v>
      </c>
      <c r="F140" s="2">
        <f t="shared" si="49"/>
        <v>0</v>
      </c>
      <c r="G140" s="2">
        <f t="shared" si="49"/>
        <v>0</v>
      </c>
      <c r="H140" s="2">
        <f t="shared" si="49"/>
        <v>0</v>
      </c>
      <c r="I140" s="2">
        <f>D140+E140+F140+G140+H140</f>
        <v>0</v>
      </c>
    </row>
    <row r="141" spans="1:9" ht="15.75" x14ac:dyDescent="0.25">
      <c r="A141" s="132" t="s">
        <v>54</v>
      </c>
      <c r="B141" s="121" t="s">
        <v>19</v>
      </c>
      <c r="C141" s="10" t="s">
        <v>5</v>
      </c>
      <c r="D141" s="53">
        <f t="shared" ref="D141" si="50">+D142+D143+D145+D146+D144</f>
        <v>5421</v>
      </c>
      <c r="E141" s="53">
        <f t="shared" ref="E141:I141" si="51">+E142+E143+E145+E146+E144</f>
        <v>1680.4</v>
      </c>
      <c r="F141" s="53">
        <f t="shared" si="51"/>
        <v>1523.4</v>
      </c>
      <c r="G141" s="53">
        <f t="shared" si="51"/>
        <v>1523.4</v>
      </c>
      <c r="H141" s="53">
        <f t="shared" si="51"/>
        <v>1523.4</v>
      </c>
      <c r="I141" s="53">
        <f t="shared" si="51"/>
        <v>11671.599999999999</v>
      </c>
    </row>
    <row r="142" spans="1:9" ht="15.75" x14ac:dyDescent="0.25">
      <c r="A142" s="141"/>
      <c r="B142" s="122"/>
      <c r="C142" s="11" t="s">
        <v>10</v>
      </c>
      <c r="D142" s="2">
        <v>5293.6</v>
      </c>
      <c r="E142" s="2">
        <v>1680.4</v>
      </c>
      <c r="F142" s="2">
        <v>1523.4</v>
      </c>
      <c r="G142" s="2">
        <v>1523.4</v>
      </c>
      <c r="H142" s="2">
        <v>1523.4</v>
      </c>
      <c r="I142" s="2">
        <f t="shared" ref="I142:I152" si="52">+D142+E142+F142+G142+H142</f>
        <v>11544.199999999999</v>
      </c>
    </row>
    <row r="143" spans="1:9" ht="15.75" x14ac:dyDescent="0.25">
      <c r="A143" s="141"/>
      <c r="B143" s="122"/>
      <c r="C143" s="11" t="s">
        <v>18</v>
      </c>
      <c r="D143" s="2">
        <v>127.4</v>
      </c>
      <c r="E143" s="2">
        <v>0</v>
      </c>
      <c r="F143" s="2">
        <v>0</v>
      </c>
      <c r="G143" s="2">
        <v>0</v>
      </c>
      <c r="H143" s="2">
        <v>0</v>
      </c>
      <c r="I143" s="2">
        <f t="shared" si="52"/>
        <v>127.4</v>
      </c>
    </row>
    <row r="144" spans="1:9" ht="15.75" x14ac:dyDescent="0.25">
      <c r="A144" s="141"/>
      <c r="B144" s="122"/>
      <c r="C144" s="11" t="s">
        <v>11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f t="shared" si="52"/>
        <v>0</v>
      </c>
    </row>
    <row r="145" spans="1:9" ht="15.75" x14ac:dyDescent="0.25">
      <c r="A145" s="141"/>
      <c r="B145" s="122"/>
      <c r="C145" s="11" t="s">
        <v>12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f t="shared" si="52"/>
        <v>0</v>
      </c>
    </row>
    <row r="146" spans="1:9" ht="15.75" x14ac:dyDescent="0.25">
      <c r="A146" s="141"/>
      <c r="B146" s="123"/>
      <c r="C146" s="11" t="s">
        <v>13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f t="shared" si="52"/>
        <v>0</v>
      </c>
    </row>
    <row r="147" spans="1:9" ht="15.75" x14ac:dyDescent="0.25">
      <c r="A147" s="120" t="s">
        <v>55</v>
      </c>
      <c r="B147" s="121" t="s">
        <v>19</v>
      </c>
      <c r="C147" s="10" t="s">
        <v>5</v>
      </c>
      <c r="D147" s="53">
        <f>+D148+D149+D151+D152+D150</f>
        <v>10</v>
      </c>
      <c r="E147" s="53">
        <f>+E148+E149+E151+E152+E150</f>
        <v>10</v>
      </c>
      <c r="F147" s="53">
        <f>+F148+F149+F151+F152+F150</f>
        <v>10</v>
      </c>
      <c r="G147" s="53">
        <f>+G148+G149+G151+G152+G150</f>
        <v>10</v>
      </c>
      <c r="H147" s="53">
        <f>+H148+H149+H151+H152+H150</f>
        <v>10</v>
      </c>
      <c r="I147" s="53">
        <f t="shared" si="52"/>
        <v>50</v>
      </c>
    </row>
    <row r="148" spans="1:9" ht="15.75" x14ac:dyDescent="0.25">
      <c r="A148" s="136"/>
      <c r="B148" s="122"/>
      <c r="C148" s="11" t="s">
        <v>10</v>
      </c>
      <c r="D148" s="2">
        <v>10</v>
      </c>
      <c r="E148" s="2">
        <v>10</v>
      </c>
      <c r="F148" s="2">
        <v>10</v>
      </c>
      <c r="G148" s="2">
        <v>10</v>
      </c>
      <c r="H148" s="2">
        <v>10</v>
      </c>
      <c r="I148" s="2">
        <f t="shared" si="52"/>
        <v>50</v>
      </c>
    </row>
    <row r="149" spans="1:9" ht="15.75" x14ac:dyDescent="0.25">
      <c r="A149" s="136"/>
      <c r="B149" s="122"/>
      <c r="C149" s="11" t="s">
        <v>18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f t="shared" si="52"/>
        <v>0</v>
      </c>
    </row>
    <row r="150" spans="1:9" ht="15.75" x14ac:dyDescent="0.25">
      <c r="A150" s="136"/>
      <c r="B150" s="122"/>
      <c r="C150" s="11" t="s">
        <v>11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f t="shared" si="52"/>
        <v>0</v>
      </c>
    </row>
    <row r="151" spans="1:9" ht="15.75" x14ac:dyDescent="0.25">
      <c r="A151" s="136"/>
      <c r="B151" s="122"/>
      <c r="C151" s="11" t="s">
        <v>12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f t="shared" si="52"/>
        <v>0</v>
      </c>
    </row>
    <row r="152" spans="1:9" ht="15.75" x14ac:dyDescent="0.25">
      <c r="A152" s="136"/>
      <c r="B152" s="123"/>
      <c r="C152" s="11" t="s">
        <v>13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f t="shared" si="52"/>
        <v>0</v>
      </c>
    </row>
    <row r="153" spans="1:9" ht="15.75" x14ac:dyDescent="0.25">
      <c r="A153" s="137" t="s">
        <v>67</v>
      </c>
      <c r="B153" s="121" t="s">
        <v>19</v>
      </c>
      <c r="C153" s="10" t="s">
        <v>5</v>
      </c>
      <c r="D153" s="53">
        <f>D154+D155+D156+D158</f>
        <v>0</v>
      </c>
      <c r="E153" s="53">
        <f>E154+E155+E156+E158</f>
        <v>1</v>
      </c>
      <c r="F153" s="53">
        <f>F154+F155+F156+F158</f>
        <v>1</v>
      </c>
      <c r="G153" s="53">
        <f>G154+G155+G156+G158</f>
        <v>1</v>
      </c>
      <c r="H153" s="53">
        <f>H154+H155+H156+H158</f>
        <v>1</v>
      </c>
      <c r="I153" s="53">
        <f>+I154+I155+I157+I158+I156</f>
        <v>4</v>
      </c>
    </row>
    <row r="154" spans="1:9" ht="15.75" x14ac:dyDescent="0.25">
      <c r="A154" s="138"/>
      <c r="B154" s="122"/>
      <c r="C154" s="11" t="s">
        <v>10</v>
      </c>
      <c r="D154" s="2">
        <f>D160</f>
        <v>0</v>
      </c>
      <c r="E154" s="2">
        <f>E160</f>
        <v>1</v>
      </c>
      <c r="F154" s="2">
        <f>F160</f>
        <v>1</v>
      </c>
      <c r="G154" s="2">
        <f>G160</f>
        <v>1</v>
      </c>
      <c r="H154" s="2">
        <f>H160</f>
        <v>1</v>
      </c>
      <c r="I154" s="2">
        <f>D154+E154+F154+G154+H154</f>
        <v>4</v>
      </c>
    </row>
    <row r="155" spans="1:9" ht="15.75" x14ac:dyDescent="0.25">
      <c r="A155" s="138"/>
      <c r="B155" s="122"/>
      <c r="C155" s="11" t="s">
        <v>18</v>
      </c>
      <c r="D155" s="2">
        <f t="shared" ref="D155:D158" si="53">D161</f>
        <v>0</v>
      </c>
      <c r="E155" s="2">
        <f t="shared" ref="E155:H158" si="54">E161</f>
        <v>0</v>
      </c>
      <c r="F155" s="2">
        <f t="shared" si="54"/>
        <v>0</v>
      </c>
      <c r="G155" s="2">
        <f t="shared" si="54"/>
        <v>0</v>
      </c>
      <c r="H155" s="2">
        <f t="shared" si="54"/>
        <v>0</v>
      </c>
      <c r="I155" s="2">
        <f>D155+E155+F155+G155+H155</f>
        <v>0</v>
      </c>
    </row>
    <row r="156" spans="1:9" ht="15.75" x14ac:dyDescent="0.25">
      <c r="A156" s="138"/>
      <c r="B156" s="122"/>
      <c r="C156" s="11" t="s">
        <v>11</v>
      </c>
      <c r="D156" s="2">
        <f t="shared" si="53"/>
        <v>0</v>
      </c>
      <c r="E156" s="2">
        <f t="shared" si="54"/>
        <v>0</v>
      </c>
      <c r="F156" s="2">
        <f t="shared" si="54"/>
        <v>0</v>
      </c>
      <c r="G156" s="2">
        <f t="shared" si="54"/>
        <v>0</v>
      </c>
      <c r="H156" s="2">
        <f t="shared" si="54"/>
        <v>0</v>
      </c>
      <c r="I156" s="2">
        <f>D156+E156+F156+G156+H156</f>
        <v>0</v>
      </c>
    </row>
    <row r="157" spans="1:9" ht="15.75" x14ac:dyDescent="0.25">
      <c r="A157" s="138"/>
      <c r="B157" s="122"/>
      <c r="C157" s="11" t="s">
        <v>12</v>
      </c>
      <c r="D157" s="2">
        <f t="shared" si="53"/>
        <v>0</v>
      </c>
      <c r="E157" s="2">
        <f t="shared" si="54"/>
        <v>0</v>
      </c>
      <c r="F157" s="2">
        <f t="shared" si="54"/>
        <v>0</v>
      </c>
      <c r="G157" s="2">
        <f t="shared" si="54"/>
        <v>0</v>
      </c>
      <c r="H157" s="2">
        <f t="shared" si="54"/>
        <v>0</v>
      </c>
      <c r="I157" s="2">
        <f>D157+E157+F157+G157+H157</f>
        <v>0</v>
      </c>
    </row>
    <row r="158" spans="1:9" ht="15.75" x14ac:dyDescent="0.25">
      <c r="A158" s="138"/>
      <c r="B158" s="123"/>
      <c r="C158" s="11" t="s">
        <v>13</v>
      </c>
      <c r="D158" s="2">
        <f t="shared" si="53"/>
        <v>0</v>
      </c>
      <c r="E158" s="2">
        <f t="shared" si="54"/>
        <v>0</v>
      </c>
      <c r="F158" s="2">
        <f t="shared" si="54"/>
        <v>0</v>
      </c>
      <c r="G158" s="2">
        <f t="shared" si="54"/>
        <v>0</v>
      </c>
      <c r="H158" s="2">
        <f t="shared" si="54"/>
        <v>0</v>
      </c>
      <c r="I158" s="2">
        <f>D158+E158+F158+G158+H158</f>
        <v>0</v>
      </c>
    </row>
    <row r="159" spans="1:9" ht="15.75" x14ac:dyDescent="0.25">
      <c r="A159" s="120" t="s">
        <v>56</v>
      </c>
      <c r="B159" s="121" t="s">
        <v>19</v>
      </c>
      <c r="C159" s="10" t="s">
        <v>5</v>
      </c>
      <c r="D159" s="53">
        <v>0</v>
      </c>
      <c r="E159" s="53">
        <f>+E160+E161+E163+E164+E162</f>
        <v>1</v>
      </c>
      <c r="F159" s="53">
        <f>+F160+F161+F163+F164+F162</f>
        <v>1</v>
      </c>
      <c r="G159" s="53">
        <f>+G160+G161+G163+G164+G162</f>
        <v>1</v>
      </c>
      <c r="H159" s="53">
        <f>+H160+H161+H163+H164+H162</f>
        <v>1</v>
      </c>
      <c r="I159" s="53">
        <f t="shared" ref="I159:I182" si="55">+D159+E159+F159+G159+H159</f>
        <v>4</v>
      </c>
    </row>
    <row r="160" spans="1:9" ht="15.75" x14ac:dyDescent="0.25">
      <c r="A160" s="136"/>
      <c r="B160" s="122"/>
      <c r="C160" s="11" t="s">
        <v>10</v>
      </c>
      <c r="D160" s="2">
        <v>0</v>
      </c>
      <c r="E160" s="2">
        <v>1</v>
      </c>
      <c r="F160" s="2">
        <v>1</v>
      </c>
      <c r="G160" s="2">
        <v>1</v>
      </c>
      <c r="H160" s="2">
        <v>1</v>
      </c>
      <c r="I160" s="2">
        <f t="shared" si="55"/>
        <v>4</v>
      </c>
    </row>
    <row r="161" spans="1:9" ht="15.75" x14ac:dyDescent="0.25">
      <c r="A161" s="136"/>
      <c r="B161" s="122"/>
      <c r="C161" s="11" t="s">
        <v>18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f t="shared" si="55"/>
        <v>0</v>
      </c>
    </row>
    <row r="162" spans="1:9" ht="15.75" x14ac:dyDescent="0.25">
      <c r="A162" s="136"/>
      <c r="B162" s="122"/>
      <c r="C162" s="11" t="s">
        <v>11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f t="shared" si="55"/>
        <v>0</v>
      </c>
    </row>
    <row r="163" spans="1:9" ht="15.75" x14ac:dyDescent="0.25">
      <c r="A163" s="136"/>
      <c r="B163" s="122"/>
      <c r="C163" s="11" t="s">
        <v>12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f t="shared" si="55"/>
        <v>0</v>
      </c>
    </row>
    <row r="164" spans="1:9" ht="15.75" x14ac:dyDescent="0.25">
      <c r="A164" s="136"/>
      <c r="B164" s="123"/>
      <c r="C164" s="11" t="s">
        <v>13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f t="shared" si="55"/>
        <v>0</v>
      </c>
    </row>
    <row r="165" spans="1:9" ht="15.75" x14ac:dyDescent="0.25">
      <c r="A165" s="120" t="s">
        <v>73</v>
      </c>
      <c r="B165" s="121" t="s">
        <v>19</v>
      </c>
      <c r="C165" s="10" t="s">
        <v>5</v>
      </c>
      <c r="D165" s="53">
        <v>0</v>
      </c>
      <c r="E165" s="53">
        <f>+E166+E167+E169+E170+E168</f>
        <v>0</v>
      </c>
      <c r="F165" s="53">
        <f>+F166+F167+F169+F170+F168</f>
        <v>0</v>
      </c>
      <c r="G165" s="53">
        <f>+G166+G167+G169+G170+G168</f>
        <v>0</v>
      </c>
      <c r="H165" s="53">
        <f>+H166+H167+H169+H170+H168</f>
        <v>0</v>
      </c>
      <c r="I165" s="53">
        <f t="shared" si="55"/>
        <v>0</v>
      </c>
    </row>
    <row r="166" spans="1:9" ht="15.75" x14ac:dyDescent="0.25">
      <c r="A166" s="136"/>
      <c r="B166" s="122"/>
      <c r="C166" s="11" t="s">
        <v>10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</row>
    <row r="167" spans="1:9" ht="15.75" x14ac:dyDescent="0.25">
      <c r="A167" s="136"/>
      <c r="B167" s="122"/>
      <c r="C167" s="11" t="s">
        <v>18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f t="shared" si="55"/>
        <v>0</v>
      </c>
    </row>
    <row r="168" spans="1:9" ht="15.75" x14ac:dyDescent="0.25">
      <c r="A168" s="136"/>
      <c r="B168" s="122"/>
      <c r="C168" s="11" t="s">
        <v>11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f t="shared" si="55"/>
        <v>0</v>
      </c>
    </row>
    <row r="169" spans="1:9" ht="15.75" x14ac:dyDescent="0.25">
      <c r="A169" s="136"/>
      <c r="B169" s="122"/>
      <c r="C169" s="11" t="s">
        <v>12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f t="shared" si="55"/>
        <v>0</v>
      </c>
    </row>
    <row r="170" spans="1:9" ht="15.75" x14ac:dyDescent="0.25">
      <c r="A170" s="136"/>
      <c r="B170" s="123"/>
      <c r="C170" s="11" t="s">
        <v>13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f t="shared" si="55"/>
        <v>0</v>
      </c>
    </row>
    <row r="171" spans="1:9" ht="15.75" x14ac:dyDescent="0.25">
      <c r="A171" s="120" t="s">
        <v>74</v>
      </c>
      <c r="B171" s="121" t="s">
        <v>19</v>
      </c>
      <c r="C171" s="10" t="s">
        <v>5</v>
      </c>
      <c r="D171" s="53">
        <f>+D172+D173+D175+D176+D174</f>
        <v>0</v>
      </c>
      <c r="E171" s="53">
        <f>+E172+E173+E175+E176+E174</f>
        <v>0</v>
      </c>
      <c r="F171" s="53">
        <f>+F172+F173+F175+F176+F174</f>
        <v>0</v>
      </c>
      <c r="G171" s="53">
        <f>+G172+G173+G175+G176+G174</f>
        <v>0</v>
      </c>
      <c r="H171" s="53">
        <f>+H172+H173+H175+H176+H174</f>
        <v>0</v>
      </c>
      <c r="I171" s="53">
        <f t="shared" si="55"/>
        <v>0</v>
      </c>
    </row>
    <row r="172" spans="1:9" ht="15.75" x14ac:dyDescent="0.25">
      <c r="A172" s="136"/>
      <c r="B172" s="122"/>
      <c r="C172" s="11" t="s">
        <v>10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f t="shared" si="55"/>
        <v>0</v>
      </c>
    </row>
    <row r="173" spans="1:9" ht="15.75" x14ac:dyDescent="0.25">
      <c r="A173" s="136"/>
      <c r="B173" s="122"/>
      <c r="C173" s="11" t="s">
        <v>18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f t="shared" si="55"/>
        <v>0</v>
      </c>
    </row>
    <row r="174" spans="1:9" ht="15.75" x14ac:dyDescent="0.25">
      <c r="A174" s="136"/>
      <c r="B174" s="122"/>
      <c r="C174" s="11" t="s">
        <v>11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f t="shared" si="55"/>
        <v>0</v>
      </c>
    </row>
    <row r="175" spans="1:9" ht="15.75" x14ac:dyDescent="0.25">
      <c r="A175" s="136"/>
      <c r="B175" s="122"/>
      <c r="C175" s="11" t="s">
        <v>12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f t="shared" si="55"/>
        <v>0</v>
      </c>
    </row>
    <row r="176" spans="1:9" ht="15.75" x14ac:dyDescent="0.25">
      <c r="A176" s="136"/>
      <c r="B176" s="123"/>
      <c r="C176" s="11" t="s">
        <v>13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f t="shared" si="55"/>
        <v>0</v>
      </c>
    </row>
    <row r="177" spans="1:9" ht="15.75" x14ac:dyDescent="0.25">
      <c r="A177" s="120" t="s">
        <v>75</v>
      </c>
      <c r="B177" s="121" t="s">
        <v>19</v>
      </c>
      <c r="C177" s="10" t="s">
        <v>5</v>
      </c>
      <c r="D177" s="53">
        <f>+D178+D179+D181+D182+D180</f>
        <v>0</v>
      </c>
      <c r="E177" s="53">
        <f>+E178+E179+E181+E182+E180</f>
        <v>0</v>
      </c>
      <c r="F177" s="53">
        <f>+F178+F179+F181+F182+F180</f>
        <v>0</v>
      </c>
      <c r="G177" s="53">
        <f>+G178+G179+G181+G182+G180</f>
        <v>0</v>
      </c>
      <c r="H177" s="53">
        <f>+H178+H179+H181+H182+H180</f>
        <v>0</v>
      </c>
      <c r="I177" s="53">
        <f t="shared" si="55"/>
        <v>0</v>
      </c>
    </row>
    <row r="178" spans="1:9" ht="15.75" x14ac:dyDescent="0.25">
      <c r="A178" s="136"/>
      <c r="B178" s="122"/>
      <c r="C178" s="11" t="s">
        <v>10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f t="shared" si="55"/>
        <v>0</v>
      </c>
    </row>
    <row r="179" spans="1:9" ht="15.75" x14ac:dyDescent="0.25">
      <c r="A179" s="136"/>
      <c r="B179" s="122"/>
      <c r="C179" s="11" t="s">
        <v>18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f t="shared" si="55"/>
        <v>0</v>
      </c>
    </row>
    <row r="180" spans="1:9" ht="15.75" x14ac:dyDescent="0.25">
      <c r="A180" s="136"/>
      <c r="B180" s="122"/>
      <c r="C180" s="11" t="s">
        <v>11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f t="shared" si="55"/>
        <v>0</v>
      </c>
    </row>
    <row r="181" spans="1:9" ht="15.75" x14ac:dyDescent="0.25">
      <c r="A181" s="136"/>
      <c r="B181" s="122"/>
      <c r="C181" s="11" t="s">
        <v>12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f t="shared" si="55"/>
        <v>0</v>
      </c>
    </row>
    <row r="182" spans="1:9" ht="15.75" x14ac:dyDescent="0.25">
      <c r="A182" s="136"/>
      <c r="B182" s="123"/>
      <c r="C182" s="11" t="s">
        <v>13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f t="shared" si="55"/>
        <v>0</v>
      </c>
    </row>
  </sheetData>
  <mergeCells count="73">
    <mergeCell ref="A165:A170"/>
    <mergeCell ref="B165:B170"/>
    <mergeCell ref="A171:A176"/>
    <mergeCell ref="B171:B176"/>
    <mergeCell ref="A177:A182"/>
    <mergeCell ref="B177:B182"/>
    <mergeCell ref="A135:A140"/>
    <mergeCell ref="B135:B140"/>
    <mergeCell ref="A159:A164"/>
    <mergeCell ref="B159:B164"/>
    <mergeCell ref="A141:A146"/>
    <mergeCell ref="B141:B146"/>
    <mergeCell ref="A147:A152"/>
    <mergeCell ref="B147:B152"/>
    <mergeCell ref="A153:A158"/>
    <mergeCell ref="B153:B158"/>
    <mergeCell ref="A117:A122"/>
    <mergeCell ref="B117:B122"/>
    <mergeCell ref="A123:A128"/>
    <mergeCell ref="B123:B128"/>
    <mergeCell ref="A129:A134"/>
    <mergeCell ref="B129:B134"/>
    <mergeCell ref="A99:A104"/>
    <mergeCell ref="B99:B104"/>
    <mergeCell ref="A105:A110"/>
    <mergeCell ref="B105:B110"/>
    <mergeCell ref="A111:A116"/>
    <mergeCell ref="B111:B116"/>
    <mergeCell ref="A81:A86"/>
    <mergeCell ref="B81:B86"/>
    <mergeCell ref="A87:A92"/>
    <mergeCell ref="B87:B92"/>
    <mergeCell ref="A93:A98"/>
    <mergeCell ref="B93:B98"/>
    <mergeCell ref="A63:A68"/>
    <mergeCell ref="B63:B68"/>
    <mergeCell ref="A69:A74"/>
    <mergeCell ref="B69:B74"/>
    <mergeCell ref="A75:A80"/>
    <mergeCell ref="B75:B80"/>
    <mergeCell ref="A45:A50"/>
    <mergeCell ref="B45:B50"/>
    <mergeCell ref="A51:A56"/>
    <mergeCell ref="B51:B56"/>
    <mergeCell ref="A57:A62"/>
    <mergeCell ref="B57:B62"/>
    <mergeCell ref="A33:A38"/>
    <mergeCell ref="B33:B38"/>
    <mergeCell ref="A39:A44"/>
    <mergeCell ref="B39:B44"/>
    <mergeCell ref="A27:A32"/>
    <mergeCell ref="B27:B32"/>
    <mergeCell ref="F11:F13"/>
    <mergeCell ref="G11:G13"/>
    <mergeCell ref="H11:H13"/>
    <mergeCell ref="I11:I13"/>
    <mergeCell ref="B21:B26"/>
    <mergeCell ref="A15:A20"/>
    <mergeCell ref="B15:B20"/>
    <mergeCell ref="A21:A26"/>
    <mergeCell ref="B7:I7"/>
    <mergeCell ref="G1:I1"/>
    <mergeCell ref="F2:I2"/>
    <mergeCell ref="F3:I3"/>
    <mergeCell ref="E4:I4"/>
    <mergeCell ref="B6:I6"/>
    <mergeCell ref="B8:I8"/>
    <mergeCell ref="A10:A13"/>
    <mergeCell ref="B10:B13"/>
    <mergeCell ref="C10:C13"/>
    <mergeCell ref="D10:I10"/>
    <mergeCell ref="D11:D13"/>
    <mergeCell ref="E11:E13"/>
  </mergeCells>
  <pageMargins left="0.7" right="0.7" top="0.75" bottom="0.75" header="0.3" footer="0.3"/>
  <pageSetup paperSize="9" scale="7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ресурсная</vt:lpstr>
      <vt:lpstr>прогнозная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2018-02-02T02:33:56Z</cp:lastPrinted>
  <dcterms:created xsi:type="dcterms:W3CDTF">2006-09-16T00:00:00Z</dcterms:created>
  <dcterms:modified xsi:type="dcterms:W3CDTF">2024-12-25T02:43:51Z</dcterms:modified>
</cp:coreProperties>
</file>